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0860" windowHeight="11640"/>
  </bookViews>
  <sheets>
    <sheet name="2014 год" sheetId="3" r:id="rId1"/>
  </sheets>
  <definedNames>
    <definedName name="_xlnm._FilterDatabase" localSheetId="0" hidden="1">'2014 год'!$A$8:$F$195</definedName>
    <definedName name="Z_03D0DDB9_3E2B_445E_B26D_09285D63C497_.wvu.FilterData" localSheetId="0" hidden="1">'2014 год'!$A$8:$F$185</definedName>
    <definedName name="Z_184D3176_FFF6_4E91_A7DC_D63418B7D0F5_.wvu.FilterData" localSheetId="0" hidden="1">'2014 год'!$A$8:$F$185</definedName>
    <definedName name="Z_2547B61A_57D8_45C6_87E4_2B595BD241A2_.wvu.FilterData" localSheetId="0" hidden="1">'2014 год'!$A$8:$F$185</definedName>
    <definedName name="Z_2547B61A_57D8_45C6_87E4_2B595BD241A2_.wvu.PrintArea" localSheetId="0" hidden="1">'2014 год'!$A$2:$G$185</definedName>
    <definedName name="Z_2547B61A_57D8_45C6_87E4_2B595BD241A2_.wvu.PrintTitles" localSheetId="0" hidden="1">'2014 год'!$9:$10</definedName>
    <definedName name="Z_265E4B74_F87F_4C11_8F36_BD3184BC15DF_.wvu.FilterData" localSheetId="0" hidden="1">'2014 год'!$A$8:$F$185</definedName>
    <definedName name="Z_265E4B74_F87F_4C11_8F36_BD3184BC15DF_.wvu.PrintArea" localSheetId="0" hidden="1">'2014 год'!$A$1:$G$185</definedName>
    <definedName name="Z_2CC5DC23_D108_4C62_8D9C_2D339D918FB9_.wvu.FilterData" localSheetId="0" hidden="1">'2014 год'!$A$8:$F$185</definedName>
    <definedName name="Z_2E862F6B_6B0A_40BB_944E_0C7992DC3BBB_.wvu.FilterData" localSheetId="0" hidden="1">'2014 год'!$A$8:$F$185</definedName>
    <definedName name="Z_4CB2AD8A_1395_4EEB_B6E5_ACA1429CF0DB_.wvu.Cols" localSheetId="0" hidden="1">'2014 год'!#REF!</definedName>
    <definedName name="Z_4CB2AD8A_1395_4EEB_B6E5_ACA1429CF0DB_.wvu.FilterData" localSheetId="0" hidden="1">'2014 год'!$A$8:$F$185</definedName>
    <definedName name="Z_4CB2AD8A_1395_4EEB_B6E5_ACA1429CF0DB_.wvu.PrintArea" localSheetId="0" hidden="1">'2014 год'!$A$5:$F$185</definedName>
    <definedName name="Z_4CB2AD8A_1395_4EEB_B6E5_ACA1429CF0DB_.wvu.PrintTitles" localSheetId="0" hidden="1">'2014 год'!$9:$10</definedName>
    <definedName name="Z_5271CAE7_4D6C_40AB_9A03_5EFB6EFB80FA_.wvu.Cols" localSheetId="0" hidden="1">'2014 год'!#REF!</definedName>
    <definedName name="Z_5271CAE7_4D6C_40AB_9A03_5EFB6EFB80FA_.wvu.FilterData" localSheetId="0" hidden="1">'2014 год'!$A$8:$F$185</definedName>
    <definedName name="Z_5271CAE7_4D6C_40AB_9A03_5EFB6EFB80FA_.wvu.PrintArea" localSheetId="0" hidden="1">'2014 год'!$A$1:$G$185</definedName>
    <definedName name="Z_599A55F8_3816_4A95_B2A0_7EE8B30830DF_.wvu.FilterData" localSheetId="0" hidden="1">'2014 год'!$A$8:$F$185</definedName>
    <definedName name="Z_599A55F8_3816_4A95_B2A0_7EE8B30830DF_.wvu.PrintArea" localSheetId="0" hidden="1">'2014 год'!$A$2:$G$185</definedName>
    <definedName name="Z_62BA1D30_83D4_405C_B38E_4A6036DCDF7D_.wvu.Cols" localSheetId="0" hidden="1">'2014 год'!#REF!</definedName>
    <definedName name="Z_62BA1D30_83D4_405C_B38E_4A6036DCDF7D_.wvu.FilterData" localSheetId="0" hidden="1">'2014 год'!$A$8:$F$185</definedName>
    <definedName name="Z_62BA1D30_83D4_405C_B38E_4A6036DCDF7D_.wvu.PrintArea" localSheetId="0" hidden="1">'2014 год'!$A$1:$G$185</definedName>
    <definedName name="Z_7C0ABF66_8B0F_48ED_A269_F91E2B0FF96C_.wvu.FilterData" localSheetId="0" hidden="1">'2014 год'!$A$8:$F$185</definedName>
    <definedName name="Z_949DCF8A_4B6C_48DC_A0AF_1508759F4E2C_.wvu.FilterData" localSheetId="0" hidden="1">'2014 год'!$A$8:$F$185</definedName>
    <definedName name="Z_9AE4E90B_95AD_4E92_80AE_724EF4B3642C_.wvu.FilterData" localSheetId="0" hidden="1">'2014 год'!$A$8:$F$185</definedName>
    <definedName name="Z_9AE4E90B_95AD_4E92_80AE_724EF4B3642C_.wvu.PrintArea" localSheetId="0" hidden="1">'2014 год'!$A$1:$G$185</definedName>
    <definedName name="Z_A79CDC70_8466_49CB_8C49_C52C08F5C2C3_.wvu.FilterData" localSheetId="0" hidden="1">'2014 год'!$A$8:$F$185</definedName>
    <definedName name="Z_A79CDC70_8466_49CB_8C49_C52C08F5C2C3_.wvu.PrintArea" localSheetId="0" hidden="1">'2014 год'!$A$2:$G$185</definedName>
    <definedName name="Z_A79CDC70_8466_49CB_8C49_C52C08F5C2C3_.wvu.PrintTitles" localSheetId="0" hidden="1">'2014 год'!$9:$10</definedName>
    <definedName name="Z_B3397BCA_1277_4868_806F_2E68EFD73FCF_.wvu.Cols" localSheetId="0" hidden="1">'2014 год'!#REF!</definedName>
    <definedName name="Z_B3397BCA_1277_4868_806F_2E68EFD73FCF_.wvu.FilterData" localSheetId="0" hidden="1">'2014 год'!$A$8:$F$185</definedName>
    <definedName name="Z_B3397BCA_1277_4868_806F_2E68EFD73FCF_.wvu.PrintArea" localSheetId="0" hidden="1">'2014 год'!$A$5:$F$185</definedName>
    <definedName name="Z_B3397BCA_1277_4868_806F_2E68EFD73FCF_.wvu.PrintTitles" localSheetId="0" hidden="1">'2014 год'!$9:$10</definedName>
    <definedName name="Z_B3ADB1FC_7237_4F79_A98A_9A3A728E8FB8_.wvu.FilterData" localSheetId="0" hidden="1">'2014 год'!$A$8:$F$185</definedName>
    <definedName name="Z_C0DCEFD6_4378_4196_8A52_BBAE8937CBA3_.wvu.FilterData" localSheetId="0" hidden="1">'2014 год'!$A$8:$F$185</definedName>
    <definedName name="Z_C0DCEFD6_4378_4196_8A52_BBAE8937CBA3_.wvu.PrintArea" localSheetId="0" hidden="1">'2014 год'!$A$1:$G$196</definedName>
    <definedName name="Z_E73FB2C8_8889_4BC1_B42C_BB4285892FAC_.wvu.Cols" localSheetId="0" hidden="1">'2014 год'!#REF!</definedName>
    <definedName name="Z_E73FB2C8_8889_4BC1_B42C_BB4285892FAC_.wvu.FilterData" localSheetId="0" hidden="1">'2014 год'!$A$8:$F$185</definedName>
    <definedName name="Z_E73FB2C8_8889_4BC1_B42C_BB4285892FAC_.wvu.PrintArea" localSheetId="0" hidden="1">'2014 год'!$A$5:$F$185</definedName>
    <definedName name="Z_E73FB2C8_8889_4BC1_B42C_BB4285892FAC_.wvu.PrintTitles" localSheetId="0" hidden="1">'2014 год'!$9:$10</definedName>
    <definedName name="_xlnm.Print_Titles" localSheetId="0">'2014 год'!$9:$10</definedName>
    <definedName name="_xlnm.Print_Area" localSheetId="0">'2014 год'!$A$1:$I$196</definedName>
  </definedNames>
  <calcPr calcId="125725"/>
  <customWorkbookViews>
    <customWorkbookView name="Администратор - Личное представление" guid="{C0DCEFD6-4378-4196-8A52-BBAE8937CBA3}" mergeInterval="0" personalView="1" maximized="1" xWindow="1" yWindow="1" windowWidth="1280" windowHeight="803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</customWorkbookViews>
</workbook>
</file>

<file path=xl/calcChain.xml><?xml version="1.0" encoding="utf-8"?>
<calcChain xmlns="http://schemas.openxmlformats.org/spreadsheetml/2006/main">
  <c r="I38" i="3"/>
  <c r="I156"/>
  <c r="I97"/>
  <c r="I96" s="1"/>
  <c r="I95" s="1"/>
  <c r="H96"/>
  <c r="H95" s="1"/>
  <c r="G96"/>
  <c r="G95"/>
  <c r="I94"/>
  <c r="I93"/>
  <c r="I92" s="1"/>
  <c r="I91" s="1"/>
  <c r="H93"/>
  <c r="G93"/>
  <c r="G92" s="1"/>
  <c r="G91" s="1"/>
  <c r="H92"/>
  <c r="I90"/>
  <c r="I89" s="1"/>
  <c r="I88" s="1"/>
  <c r="H89"/>
  <c r="H88" s="1"/>
  <c r="G89"/>
  <c r="G88"/>
  <c r="I87"/>
  <c r="I86"/>
  <c r="I85" s="1"/>
  <c r="I84" s="1"/>
  <c r="H86"/>
  <c r="G86"/>
  <c r="G85" s="1"/>
  <c r="G84" s="1"/>
  <c r="H85"/>
  <c r="G184"/>
  <c r="I59"/>
  <c r="I58" s="1"/>
  <c r="I57" s="1"/>
  <c r="H58"/>
  <c r="H57" s="1"/>
  <c r="G58"/>
  <c r="G57" s="1"/>
  <c r="H91" l="1"/>
  <c r="H84"/>
  <c r="H48"/>
  <c r="H184"/>
  <c r="H137"/>
  <c r="G124"/>
  <c r="H124"/>
  <c r="I37"/>
  <c r="I127"/>
  <c r="I126" s="1"/>
  <c r="I125" s="1"/>
  <c r="H126"/>
  <c r="H125" s="1"/>
  <c r="G126"/>
  <c r="G125" s="1"/>
  <c r="G165"/>
  <c r="I168"/>
  <c r="I167" s="1"/>
  <c r="I166" s="1"/>
  <c r="H167"/>
  <c r="H166" s="1"/>
  <c r="G167"/>
  <c r="G166" s="1"/>
  <c r="H165"/>
  <c r="I185" l="1"/>
  <c r="I184" s="1"/>
  <c r="G131"/>
  <c r="I148"/>
  <c r="I147" s="1"/>
  <c r="I146" s="1"/>
  <c r="H147"/>
  <c r="H146" s="1"/>
  <c r="G147"/>
  <c r="G146" s="1"/>
  <c r="H145"/>
  <c r="G145"/>
  <c r="I145" l="1"/>
  <c r="I83"/>
  <c r="I82" s="1"/>
  <c r="I81" s="1"/>
  <c r="H82"/>
  <c r="H81" s="1"/>
  <c r="G82"/>
  <c r="G81" s="1"/>
  <c r="I80"/>
  <c r="I79" s="1"/>
  <c r="I78" s="1"/>
  <c r="G79"/>
  <c r="G78" s="1"/>
  <c r="I77" l="1"/>
  <c r="H79"/>
  <c r="H78" s="1"/>
  <c r="H77" s="1"/>
  <c r="G77"/>
  <c r="G63"/>
  <c r="I195"/>
  <c r="I194" s="1"/>
  <c r="H194"/>
  <c r="G194"/>
  <c r="I109"/>
  <c r="I108" s="1"/>
  <c r="I107" s="1"/>
  <c r="I106" s="1"/>
  <c r="H108"/>
  <c r="H107" s="1"/>
  <c r="H106" s="1"/>
  <c r="G108"/>
  <c r="G107" s="1"/>
  <c r="G106" s="1"/>
  <c r="I62"/>
  <c r="I61" s="1"/>
  <c r="I60" s="1"/>
  <c r="H61"/>
  <c r="H60" s="1"/>
  <c r="G61"/>
  <c r="G60" s="1"/>
  <c r="I64"/>
  <c r="I40"/>
  <c r="I39" s="1"/>
  <c r="H39"/>
  <c r="G39"/>
  <c r="I137"/>
  <c r="I136" s="1"/>
  <c r="I135" s="1"/>
  <c r="I134" s="1"/>
  <c r="I133" s="1"/>
  <c r="H136"/>
  <c r="G136"/>
  <c r="G135" s="1"/>
  <c r="G134" s="1"/>
  <c r="G133" s="1"/>
  <c r="H135"/>
  <c r="H134" s="1"/>
  <c r="H133" s="1"/>
  <c r="H72" l="1"/>
  <c r="H71" s="1"/>
  <c r="G72"/>
  <c r="G71" s="1"/>
  <c r="I193"/>
  <c r="I192" s="1"/>
  <c r="I191" s="1"/>
  <c r="I190" s="1"/>
  <c r="I189" s="1"/>
  <c r="I179"/>
  <c r="I178" s="1"/>
  <c r="I177" s="1"/>
  <c r="I176" s="1"/>
  <c r="I171"/>
  <c r="I164"/>
  <c r="I161" s="1"/>
  <c r="I154"/>
  <c r="I153" s="1"/>
  <c r="I152" s="1"/>
  <c r="I141"/>
  <c r="I130"/>
  <c r="I120"/>
  <c r="I119" s="1"/>
  <c r="I118" s="1"/>
  <c r="I117" s="1"/>
  <c r="I115"/>
  <c r="I114" s="1"/>
  <c r="I113" s="1"/>
  <c r="I104"/>
  <c r="I103" s="1"/>
  <c r="I102" s="1"/>
  <c r="I101" s="1"/>
  <c r="I100" s="1"/>
  <c r="I99" s="1"/>
  <c r="I98" s="1"/>
  <c r="I76"/>
  <c r="I75" s="1"/>
  <c r="I74" s="1"/>
  <c r="I73"/>
  <c r="I72" s="1"/>
  <c r="I71" s="1"/>
  <c r="I67"/>
  <c r="I66" s="1"/>
  <c r="I65" s="1"/>
  <c r="I53"/>
  <c r="I52" s="1"/>
  <c r="I51" s="1"/>
  <c r="I50" s="1"/>
  <c r="I49" s="1"/>
  <c r="I48"/>
  <c r="I44" s="1"/>
  <c r="I43"/>
  <c r="I42" s="1"/>
  <c r="I41" s="1"/>
  <c r="I36"/>
  <c r="I33"/>
  <c r="I32"/>
  <c r="I26"/>
  <c r="I25" s="1"/>
  <c r="I24" s="1"/>
  <c r="I23" s="1"/>
  <c r="I19"/>
  <c r="I18" s="1"/>
  <c r="I17" s="1"/>
  <c r="I16" s="1"/>
  <c r="I15" s="1"/>
  <c r="I14" s="1"/>
  <c r="I183"/>
  <c r="I182" s="1"/>
  <c r="I181" s="1"/>
  <c r="I180" s="1"/>
  <c r="I159"/>
  <c r="I158" s="1"/>
  <c r="I157"/>
  <c r="I63"/>
  <c r="I56" s="1"/>
  <c r="H192"/>
  <c r="H191" s="1"/>
  <c r="H190" s="1"/>
  <c r="H189" s="1"/>
  <c r="H183"/>
  <c r="H182" s="1"/>
  <c r="H181" s="1"/>
  <c r="H180" s="1"/>
  <c r="H178"/>
  <c r="H177" s="1"/>
  <c r="H170"/>
  <c r="H169" s="1"/>
  <c r="H163"/>
  <c r="H162" s="1"/>
  <c r="H161"/>
  <c r="H159"/>
  <c r="H158" s="1"/>
  <c r="H157"/>
  <c r="H154"/>
  <c r="H153" s="1"/>
  <c r="H140"/>
  <c r="H139" s="1"/>
  <c r="H138" s="1"/>
  <c r="H129"/>
  <c r="H128" s="1"/>
  <c r="H123" s="1"/>
  <c r="H122" s="1"/>
  <c r="H119"/>
  <c r="H118" s="1"/>
  <c r="H117" s="1"/>
  <c r="H115"/>
  <c r="H114" s="1"/>
  <c r="H113" s="1"/>
  <c r="H103"/>
  <c r="H102" s="1"/>
  <c r="H101" s="1"/>
  <c r="H100" s="1"/>
  <c r="H99" s="1"/>
  <c r="H98" s="1"/>
  <c r="H75"/>
  <c r="H74" s="1"/>
  <c r="H66"/>
  <c r="H65" s="1"/>
  <c r="H63"/>
  <c r="H52"/>
  <c r="H51" s="1"/>
  <c r="H50" s="1"/>
  <c r="H49" s="1"/>
  <c r="H47"/>
  <c r="H46" s="1"/>
  <c r="H45" s="1"/>
  <c r="H44"/>
  <c r="H42"/>
  <c r="H41" s="1"/>
  <c r="H35"/>
  <c r="H34" s="1"/>
  <c r="H31"/>
  <c r="H30" s="1"/>
  <c r="H25"/>
  <c r="H24" s="1"/>
  <c r="H23" s="1"/>
  <c r="H18"/>
  <c r="H17" s="1"/>
  <c r="H16" s="1"/>
  <c r="H15" s="1"/>
  <c r="H14" s="1"/>
  <c r="H56" l="1"/>
  <c r="I129"/>
  <c r="I128" s="1"/>
  <c r="I124"/>
  <c r="I170"/>
  <c r="I169" s="1"/>
  <c r="I165"/>
  <c r="I151" s="1"/>
  <c r="I150" s="1"/>
  <c r="H132"/>
  <c r="H131" s="1"/>
  <c r="I163"/>
  <c r="I162" s="1"/>
  <c r="I140"/>
  <c r="I139" s="1"/>
  <c r="I138" s="1"/>
  <c r="I47"/>
  <c r="I46" s="1"/>
  <c r="I45" s="1"/>
  <c r="I31"/>
  <c r="I30" s="1"/>
  <c r="H29"/>
  <c r="H28" s="1"/>
  <c r="H27" s="1"/>
  <c r="I35"/>
  <c r="I34" s="1"/>
  <c r="H144"/>
  <c r="H143" s="1"/>
  <c r="I22"/>
  <c r="I21" s="1"/>
  <c r="I70"/>
  <c r="I69" s="1"/>
  <c r="I68" s="1"/>
  <c r="I55" s="1"/>
  <c r="I112"/>
  <c r="I111" s="1"/>
  <c r="I110" s="1"/>
  <c r="I105" s="1"/>
  <c r="I144"/>
  <c r="I143" s="1"/>
  <c r="H70"/>
  <c r="H69" s="1"/>
  <c r="H68" s="1"/>
  <c r="H112"/>
  <c r="H111" s="1"/>
  <c r="H110" s="1"/>
  <c r="H105" s="1"/>
  <c r="I175"/>
  <c r="I174" s="1"/>
  <c r="I173" s="1"/>
  <c r="I172" s="1"/>
  <c r="I187"/>
  <c r="I186" s="1"/>
  <c r="I188"/>
  <c r="H175"/>
  <c r="H174" s="1"/>
  <c r="H173" s="1"/>
  <c r="H172" s="1"/>
  <c r="H176"/>
  <c r="H152"/>
  <c r="H151" s="1"/>
  <c r="H150" s="1"/>
  <c r="H149" s="1"/>
  <c r="H187"/>
  <c r="H186" s="1"/>
  <c r="H188"/>
  <c r="H22"/>
  <c r="H21" s="1"/>
  <c r="G31"/>
  <c r="G35"/>
  <c r="G119"/>
  <c r="G118" s="1"/>
  <c r="G117" s="1"/>
  <c r="G129"/>
  <c r="G128" s="1"/>
  <c r="G115"/>
  <c r="G114" s="1"/>
  <c r="G113" s="1"/>
  <c r="G52"/>
  <c r="G51" s="1"/>
  <c r="G50" s="1"/>
  <c r="G49" s="1"/>
  <c r="G192"/>
  <c r="G183"/>
  <c r="G182" s="1"/>
  <c r="G181" s="1"/>
  <c r="G180" s="1"/>
  <c r="G178"/>
  <c r="G177" s="1"/>
  <c r="G176" s="1"/>
  <c r="G170"/>
  <c r="G169" s="1"/>
  <c r="G163"/>
  <c r="G162" s="1"/>
  <c r="G161"/>
  <c r="G159"/>
  <c r="G158" s="1"/>
  <c r="G157"/>
  <c r="G154"/>
  <c r="G153" s="1"/>
  <c r="G140"/>
  <c r="G139" s="1"/>
  <c r="G138" s="1"/>
  <c r="G103"/>
  <c r="G102" s="1"/>
  <c r="G101" s="1"/>
  <c r="G100" s="1"/>
  <c r="G99" s="1"/>
  <c r="G98" s="1"/>
  <c r="G75"/>
  <c r="G74" s="1"/>
  <c r="G70" s="1"/>
  <c r="G69" s="1"/>
  <c r="G68" s="1"/>
  <c r="G66"/>
  <c r="G65" s="1"/>
  <c r="G56" s="1"/>
  <c r="G55" s="1"/>
  <c r="H55" l="1"/>
  <c r="H54" s="1"/>
  <c r="H13" s="1"/>
  <c r="H142"/>
  <c r="I123"/>
  <c r="I122" s="1"/>
  <c r="G132"/>
  <c r="I132"/>
  <c r="I131" s="1"/>
  <c r="I54"/>
  <c r="I29"/>
  <c r="I28" s="1"/>
  <c r="I27" s="1"/>
  <c r="I149"/>
  <c r="I142" s="1"/>
  <c r="G123"/>
  <c r="G122" s="1"/>
  <c r="G121" s="1"/>
  <c r="H121"/>
  <c r="I121"/>
  <c r="G152"/>
  <c r="G151" s="1"/>
  <c r="G150" s="1"/>
  <c r="G191"/>
  <c r="G190" s="1"/>
  <c r="G189" s="1"/>
  <c r="G188" s="1"/>
  <c r="G112"/>
  <c r="G111" s="1"/>
  <c r="G110" s="1"/>
  <c r="G105" s="1"/>
  <c r="G175"/>
  <c r="G174" s="1"/>
  <c r="G173" s="1"/>
  <c r="G172" s="1"/>
  <c r="G144"/>
  <c r="G143" s="1"/>
  <c r="G47"/>
  <c r="G46" s="1"/>
  <c r="G45" s="1"/>
  <c r="G44"/>
  <c r="G42"/>
  <c r="G41" s="1"/>
  <c r="G34"/>
  <c r="G30"/>
  <c r="H12" l="1"/>
  <c r="H11" s="1"/>
  <c r="I13"/>
  <c r="I12" s="1"/>
  <c r="I11" s="1"/>
  <c r="G149"/>
  <c r="G142" s="1"/>
  <c r="G29"/>
  <c r="G28" s="1"/>
  <c r="G27" s="1"/>
  <c r="G54"/>
  <c r="G187"/>
  <c r="G186" s="1"/>
  <c r="G25"/>
  <c r="G24" s="1"/>
  <c r="G23" s="1"/>
  <c r="G18"/>
  <c r="G17" s="1"/>
  <c r="G16" s="1"/>
  <c r="G15" s="1"/>
  <c r="G14" l="1"/>
  <c r="G22"/>
  <c r="G21" s="1"/>
  <c r="G13" l="1"/>
  <c r="G12" s="1"/>
  <c r="G11" s="1"/>
</calcChain>
</file>

<file path=xl/sharedStrings.xml><?xml version="1.0" encoding="utf-8"?>
<sst xmlns="http://schemas.openxmlformats.org/spreadsheetml/2006/main" count="1046" uniqueCount="167">
  <si>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</si>
  <si>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</si>
  <si>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</si>
  <si>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</si>
  <si>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</si>
  <si>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</si>
  <si>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</si>
  <si>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</si>
  <si>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</si>
  <si>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</si>
  <si>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</si>
  <si>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</si>
  <si>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</si>
  <si>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</si>
  <si>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</si>
  <si>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</si>
  <si>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</si>
  <si>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</si>
  <si>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</si>
  <si>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</si>
  <si>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</si>
  <si>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</si>
  <si>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</si>
  <si>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</si>
  <si>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</si>
  <si>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</si>
  <si>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</si>
  <si>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</si>
  <si>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</si>
  <si>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</si>
  <si>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</si>
  <si>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243</t>
  </si>
  <si>
    <t>312</t>
  </si>
  <si>
    <t>323</t>
  </si>
  <si>
    <t>Уплата прочих налогов, сборов и иных платежей</t>
  </si>
  <si>
    <t>852</t>
  </si>
  <si>
    <t>СУММА (тыс.рублей)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</si>
  <si>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</si>
  <si>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</si>
  <si>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</si>
  <si>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</si>
  <si>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</si>
  <si>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</si>
  <si>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</si>
  <si>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</si>
  <si>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</si>
  <si>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</si>
  <si>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</si>
  <si>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</si>
  <si>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</si>
  <si>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</si>
  <si>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</si>
  <si>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</si>
  <si>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</si>
  <si>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</si>
  <si>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</si>
  <si>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</si>
  <si>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</si>
  <si>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</si>
  <si>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</si>
  <si>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</si>
  <si>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99 0 1530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</si>
  <si>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</si>
  <si>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</si>
  <si>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</si>
  <si>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</si>
  <si>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</si>
  <si>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</si>
  <si>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99 0 0201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</si>
  <si>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</si>
  <si>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</si>
  <si>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99 0 0204</t>
  </si>
  <si>
    <t>122</t>
  </si>
  <si>
    <t>Закупка товаров, работ, услуг в сфере информационно-коммуникационных технологий</t>
  </si>
  <si>
    <t>242</t>
  </si>
  <si>
    <t>99 0 2330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</si>
  <si>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</si>
  <si>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99 0 2331</t>
  </si>
  <si>
    <t>Прочая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</si>
  <si>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</si>
  <si>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</si>
  <si>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</si>
  <si>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</si>
  <si>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</si>
  <si>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99 0 2470</t>
  </si>
  <si>
    <t>99 0 2550</t>
  </si>
  <si>
    <t>99 0 2551</t>
  </si>
  <si>
    <t>99 0 2552</t>
  </si>
  <si>
    <t>99 0 2553</t>
  </si>
  <si>
    <t>99 0 2554</t>
  </si>
  <si>
    <t>Прочие мероприятия по благоустройству  поселений</t>
  </si>
  <si>
    <t>Благоустройство поселений</t>
  </si>
  <si>
    <t>99 0 6310</t>
  </si>
  <si>
    <t>Доплаты к пенсиям, дополнительное пенсионное обеспечение</t>
  </si>
  <si>
    <t>Социальная поддержка</t>
  </si>
  <si>
    <t>99 0 6313</t>
  </si>
  <si>
    <t>99 0 5900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</si>
  <si>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</si>
  <si>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</si>
  <si>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</si>
  <si>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99 0 5118</t>
  </si>
  <si>
    <t>Другие вопросы в области национальной экономики</t>
  </si>
  <si>
    <t>12</t>
  </si>
  <si>
    <t xml:space="preserve">Обеспечение мероприятий по землеустройству и землепользованию </t>
  </si>
  <si>
    <t>99 0 2410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</si>
  <si>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</si>
  <si>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</si>
  <si>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Прочая закупка товаров, работ и услуг для обеспечения государственных (муниципальных) нужд
</t>
  </si>
  <si>
    <t>11</t>
  </si>
  <si>
    <t>99 0 1150</t>
  </si>
  <si>
    <t>Организация и проведение спортивных мероприятий</t>
  </si>
  <si>
    <t>99 0 1158</t>
  </si>
  <si>
    <t>Функционирование высшего должностного лица субъекта Российской Федерации и муниципального образования</t>
  </si>
  <si>
    <t>99 0 1531</t>
  </si>
  <si>
    <t xml:space="preserve">Межбюджетные трансферты
</t>
  </si>
  <si>
    <t>500</t>
  </si>
  <si>
    <t>540</t>
  </si>
  <si>
    <t xml:space="preserve">Иные межбюджетные трансферты
</t>
  </si>
  <si>
    <t>99 0 0203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</si>
  <si>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</si>
  <si>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</si>
  <si>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</si>
  <si>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Ведомственная структура расходов бюджета  муниципального образования сельского поселения "Чикшино" на 2014 год </t>
  </si>
  <si>
    <t>Администрация сельского поселения "Чикшино"</t>
  </si>
  <si>
    <t>Защита населения и территории от чрезвычайных ситуаций природного и техногенного характера, гражданская оборона</t>
  </si>
  <si>
    <t>99 0 1537</t>
  </si>
  <si>
    <t>926</t>
  </si>
  <si>
    <t>ОБЩЕГОСУДАРСТВЕННЫЕ ВОПРОСЫ</t>
  </si>
  <si>
    <t>ФИЗИЧЕСКАЯ КУЛЬТУРА И СПОРТ</t>
  </si>
  <si>
    <t xml:space="preserve">Физическая культура  </t>
  </si>
  <si>
    <t>Обеспечение первичных мер пожарной безопасности в границах населенных пунктов поселения</t>
  </si>
  <si>
    <t>Энергосбережение и повышение энергетической эффективности на территории муниципального района "Печора"</t>
  </si>
  <si>
    <t xml:space="preserve">Пожарная безопасность и защита населения и территорий  от чрезвычайных ситуаций </t>
  </si>
  <si>
    <t>Обучение членов добровольной пожарной дружины</t>
  </si>
  <si>
    <t>Развитие физической культуры и спорта в муниципальном районе "Печора"</t>
  </si>
  <si>
    <t>Изменения</t>
  </si>
  <si>
    <t>СУММА          (тыс. рублей)</t>
  </si>
  <si>
    <t>Приложение 3</t>
  </si>
  <si>
    <t>99 0 5931</t>
  </si>
  <si>
    <t>99 0 5930</t>
  </si>
  <si>
    <t>Единая субвенция бюджетам субъектов Российской Федерации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</si>
  <si>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</si>
  <si>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Осуществление полномочий Российской Федерации по государственной регистрации актов гражданского состояния</t>
  </si>
  <si>
    <t>Содействие развитию объектов туристской индустрии муниципального района "Печора"</t>
  </si>
  <si>
    <t>99 0 1400</t>
  </si>
  <si>
    <t>99 0 1143</t>
  </si>
  <si>
    <t>Развитие туризма в муниципальном районе "Печора"</t>
  </si>
  <si>
    <t>99 0 0205</t>
  </si>
  <si>
    <t>Пособия, компенсации, меры социальной поддержки по публичным нормативным обязательствам</t>
  </si>
  <si>
    <t>313</t>
  </si>
  <si>
    <t>Межбюджетные трансферты</t>
  </si>
  <si>
    <t>Иные межбюджетные трансферты</t>
  </si>
  <si>
    <t>99 0 7313</t>
  </si>
  <si>
    <t>521</t>
  </si>
  <si>
    <t>520</t>
  </si>
  <si>
    <t>99 0 2520</t>
  </si>
  <si>
    <t>Разработка схем инженерной инфраструктуры</t>
  </si>
  <si>
    <t xml:space="preserve">Субсидии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</si>
  <si>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</si>
  <si>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  к решению Совета сельского поселения "Чикшино" от 18 декабря 2013 года № 2-10/41</t>
  </si>
  <si>
    <t>99 0 7315</t>
  </si>
  <si>
    <t>99 0 7317</t>
  </si>
  <si>
    <t>Осуществление переданных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</si>
  <si>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Осуществление переданных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</si>
  <si>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</si>
  <si>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Приложение 2</t>
  </si>
  <si>
    <t xml:space="preserve">  к решению Совета сельского поселения "Чикшино"  от 18 декабря  2014 года № 2-22/80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</si>
</sst>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3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1" xfId="0" applyBorder="1"/>
    <xf numFmtId="0" fontId="0" fillId="3" borderId="0" xfId="0" applyFill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165" fontId="9" fillId="3" borderId="0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center" wrapText="1"/>
    </xf>
    <xf numFmtId="165" fontId="0" fillId="0" borderId="0" xfId="0" applyNumberFormat="1"/>
    <xf numFmtId="165" fontId="1" fillId="0" borderId="0" xfId="0" applyNumberFormat="1" applyFont="1"/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left" vertical="top" wrapText="1"/>
    </xf>
    <xf numFmtId="49" fontId="7" fillId="5" borderId="2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right" vertical="center"/>
    </xf>
    <xf numFmtId="0" fontId="3" fillId="3" borderId="2" xfId="0" applyNumberFormat="1" applyFont="1" applyFill="1" applyBorder="1" applyAlignment="1" applyProtection="1">
      <alignment horizontal="left" vertical="top" wrapText="1"/>
    </xf>
    <xf numFmtId="49" fontId="3" fillId="3" borderId="2" xfId="0" applyNumberFormat="1" applyFont="1" applyFill="1" applyBorder="1" applyAlignment="1">
      <alignment horizontal="center" vertical="center"/>
    </xf>
    <xf numFmtId="165" fontId="9" fillId="3" borderId="2" xfId="0" applyNumberFormat="1" applyFont="1" applyFill="1" applyBorder="1" applyAlignment="1">
      <alignment horizontal="right" vertical="center"/>
    </xf>
    <xf numFmtId="49" fontId="5" fillId="6" borderId="2" xfId="0" applyNumberFormat="1" applyFont="1" applyFill="1" applyBorder="1" applyAlignment="1">
      <alignment horizontal="justify" vertical="top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/>
    </xf>
    <xf numFmtId="165" fontId="9" fillId="6" borderId="2" xfId="0" applyNumberFormat="1" applyFont="1" applyFill="1" applyBorder="1" applyAlignment="1">
      <alignment horizontal="right" vertical="center"/>
    </xf>
    <xf numFmtId="0" fontId="3" fillId="0" borderId="2" xfId="0" applyNumberFormat="1" applyFont="1" applyBorder="1" applyAlignment="1">
      <alignment vertical="top" wrapText="1"/>
    </xf>
    <xf numFmtId="49" fontId="5" fillId="6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top" wrapText="1"/>
    </xf>
    <xf numFmtId="165" fontId="9" fillId="0" borderId="2" xfId="0" applyNumberFormat="1" applyFont="1" applyFill="1" applyBorder="1" applyAlignment="1">
      <alignment horizontal="right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49" fontId="3" fillId="4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justify" vertical="center" wrapText="1"/>
    </xf>
    <xf numFmtId="0" fontId="5" fillId="6" borderId="2" xfId="0" applyNumberFormat="1" applyFont="1" applyFill="1" applyBorder="1" applyAlignment="1">
      <alignment horizontal="justify" vertical="top" wrapText="1"/>
    </xf>
    <xf numFmtId="0" fontId="5" fillId="6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right" vertical="center"/>
    </xf>
    <xf numFmtId="49" fontId="11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 wrapText="1"/>
    </xf>
    <xf numFmtId="49" fontId="5" fillId="6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justify" vertical="top" wrapText="1"/>
    </xf>
    <xf numFmtId="49" fontId="4" fillId="6" borderId="2" xfId="0" applyNumberFormat="1" applyFont="1" applyFill="1" applyBorder="1" applyAlignment="1">
      <alignment horizontal="center" vertical="center"/>
    </xf>
    <xf numFmtId="49" fontId="4" fillId="7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justify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5" fontId="8" fillId="3" borderId="2" xfId="0" applyNumberFormat="1" applyFont="1" applyFill="1" applyBorder="1" applyAlignment="1">
      <alignment horizontal="right" vertical="center"/>
    </xf>
    <xf numFmtId="0" fontId="12" fillId="0" borderId="2" xfId="0" applyNumberFormat="1" applyFont="1" applyFill="1" applyBorder="1" applyAlignment="1">
      <alignment horizontal="justify" vertical="top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8"/>
  <sheetViews>
    <sheetView showGridLines="0" tabSelected="1" showRuler="0" zoomScaleNormal="100" zoomScaleSheetLayoutView="100" workbookViewId="0">
      <pane ySplit="9" topLeftCell="A53" activePane="bottomLeft" state="frozenSplit"/>
      <selection pane="bottomLeft" activeCell="H68" sqref="H68"/>
    </sheetView>
  </sheetViews>
  <sheetFormatPr defaultRowHeight="12.75"/>
  <cols>
    <col min="1" max="1" width="56.85546875" customWidth="1"/>
    <col min="2" max="2" width="7.85546875" customWidth="1"/>
    <col min="3" max="3" width="6.140625" customWidth="1"/>
    <col min="4" max="4" width="7.5703125" customWidth="1"/>
    <col min="5" max="5" width="9.7109375" customWidth="1"/>
    <col min="6" max="6" width="9.5703125" customWidth="1"/>
    <col min="7" max="8" width="0.28515625" hidden="1" customWidth="1"/>
    <col min="9" max="9" width="13.28515625" customWidth="1"/>
  </cols>
  <sheetData>
    <row r="1" spans="1:11" ht="11.25" customHeight="1">
      <c r="D1" s="83" t="s">
        <v>165</v>
      </c>
      <c r="E1" s="83"/>
      <c r="F1" s="83"/>
      <c r="G1" s="83"/>
      <c r="H1" s="83"/>
      <c r="I1" s="83"/>
    </row>
    <row r="2" spans="1:11" ht="44.25" customHeight="1">
      <c r="A2" s="3"/>
      <c r="B2" s="3"/>
      <c r="C2" s="3"/>
      <c r="D2" s="84" t="s">
        <v>166</v>
      </c>
      <c r="E2" s="84"/>
      <c r="F2" s="84"/>
      <c r="G2" s="84"/>
      <c r="H2" s="84"/>
      <c r="I2" s="84"/>
    </row>
    <row r="3" spans="1:11" ht="0.75" customHeight="1">
      <c r="A3" s="11"/>
      <c r="B3" s="11"/>
      <c r="C3" s="11"/>
      <c r="D3" s="12"/>
      <c r="E3" s="12"/>
      <c r="F3" s="12"/>
      <c r="G3" s="12"/>
      <c r="H3" s="12"/>
      <c r="I3" s="12"/>
    </row>
    <row r="4" spans="1:11" ht="12.75" customHeight="1">
      <c r="A4" s="8"/>
      <c r="B4" s="8"/>
      <c r="C4" s="8"/>
      <c r="D4" s="83" t="s">
        <v>137</v>
      </c>
      <c r="E4" s="83"/>
      <c r="F4" s="83"/>
      <c r="G4" s="83"/>
      <c r="H4" s="83"/>
      <c r="I4" s="83"/>
    </row>
    <row r="5" spans="1:11" ht="30.75" customHeight="1">
      <c r="A5" s="8"/>
      <c r="B5" s="8"/>
      <c r="C5" s="8"/>
      <c r="D5" s="84" t="s">
        <v>159</v>
      </c>
      <c r="E5" s="84"/>
      <c r="F5" s="84"/>
      <c r="G5" s="84"/>
      <c r="H5" s="89"/>
      <c r="I5" s="89"/>
    </row>
    <row r="6" spans="1:11" ht="13.5" customHeight="1">
      <c r="A6" s="8"/>
      <c r="B6" s="8"/>
      <c r="C6" s="8"/>
      <c r="D6" s="7"/>
      <c r="E6" s="7"/>
      <c r="F6" s="7"/>
      <c r="G6" s="7"/>
      <c r="H6" s="10"/>
      <c r="I6" s="10"/>
    </row>
    <row r="7" spans="1:11" ht="48.75" customHeight="1">
      <c r="A7" s="87" t="s">
        <v>122</v>
      </c>
      <c r="B7" s="87"/>
      <c r="C7" s="87"/>
      <c r="D7" s="87"/>
      <c r="E7" s="87"/>
      <c r="F7" s="87"/>
      <c r="G7" s="87"/>
      <c r="H7" s="88"/>
      <c r="I7" s="88"/>
    </row>
    <row r="8" spans="1:11">
      <c r="A8" s="2"/>
      <c r="B8" s="2"/>
      <c r="C8" s="2"/>
      <c r="D8" s="2"/>
      <c r="E8" s="2"/>
      <c r="F8" s="2"/>
      <c r="G8" s="2"/>
    </row>
    <row r="9" spans="1:11" ht="25.5" customHeight="1">
      <c r="A9" s="85" t="s">
        <v>0</v>
      </c>
      <c r="B9" s="85" t="s">
        <v>1</v>
      </c>
      <c r="C9" s="86" t="s">
        <v>2</v>
      </c>
      <c r="D9" s="86"/>
      <c r="E9" s="85" t="s">
        <v>5</v>
      </c>
      <c r="F9" s="85" t="s">
        <v>6</v>
      </c>
      <c r="G9" s="16" t="s">
        <v>36</v>
      </c>
      <c r="H9" s="82" t="s">
        <v>135</v>
      </c>
      <c r="I9" s="82" t="s">
        <v>136</v>
      </c>
    </row>
    <row r="10" spans="1:11">
      <c r="A10" s="85"/>
      <c r="B10" s="85"/>
      <c r="C10" s="16" t="s">
        <v>3</v>
      </c>
      <c r="D10" s="16" t="s">
        <v>4</v>
      </c>
      <c r="E10" s="85"/>
      <c r="F10" s="85"/>
      <c r="G10" s="17"/>
      <c r="H10" s="82"/>
      <c r="I10" s="82"/>
    </row>
    <row r="11" spans="1:11" ht="22.5" customHeight="1">
      <c r="A11" s="18" t="s">
        <v>13</v>
      </c>
      <c r="B11" s="18"/>
      <c r="C11" s="18"/>
      <c r="D11" s="18"/>
      <c r="E11" s="18"/>
      <c r="F11" s="18"/>
      <c r="G11" s="19">
        <f t="shared" ref="G11:H11" si="0">G12</f>
        <v>16003.100000000002</v>
      </c>
      <c r="H11" s="19">
        <f t="shared" si="0"/>
        <v>27.019999999999989</v>
      </c>
      <c r="I11" s="19">
        <f>I12</f>
        <v>16030.120000000003</v>
      </c>
      <c r="J11" s="14"/>
      <c r="K11" s="14"/>
    </row>
    <row r="12" spans="1:11" s="1" customFormat="1" ht="30.75" customHeight="1">
      <c r="A12" s="20" t="s">
        <v>123</v>
      </c>
      <c r="B12" s="21" t="s">
        <v>126</v>
      </c>
      <c r="C12" s="21" t="s">
        <v>7</v>
      </c>
      <c r="D12" s="21" t="s">
        <v>7</v>
      </c>
      <c r="E12" s="21" t="s">
        <v>7</v>
      </c>
      <c r="F12" s="21" t="s">
        <v>7</v>
      </c>
      <c r="G12" s="22">
        <f>G13+G105+G121+G142+G172+G98+G186</f>
        <v>16003.100000000002</v>
      </c>
      <c r="H12" s="22">
        <f>H13+H105+H121+H142+H172+H98+H186</f>
        <v>27.019999999999989</v>
      </c>
      <c r="I12" s="22">
        <f>I13+I105+I121+I142+I172+I98+I186</f>
        <v>16030.120000000003</v>
      </c>
      <c r="J12" s="15"/>
    </row>
    <row r="13" spans="1:11" ht="14.25" customHeight="1">
      <c r="A13" s="23" t="s">
        <v>127</v>
      </c>
      <c r="B13" s="24" t="s">
        <v>126</v>
      </c>
      <c r="C13" s="24" t="s">
        <v>8</v>
      </c>
      <c r="D13" s="24" t="s">
        <v>22</v>
      </c>
      <c r="E13" s="24" t="s">
        <v>7</v>
      </c>
      <c r="F13" s="24" t="s">
        <v>7</v>
      </c>
      <c r="G13" s="25">
        <f>G14+G21+G27+G49+G54</f>
        <v>7097.0000000000009</v>
      </c>
      <c r="H13" s="25">
        <f>H14+H21+H27+H49+H54</f>
        <v>49.5</v>
      </c>
      <c r="I13" s="25">
        <f>I14+I21+I27+I49+I54</f>
        <v>7146.5000000000009</v>
      </c>
    </row>
    <row r="14" spans="1:11" ht="27" customHeight="1">
      <c r="A14" s="26" t="s">
        <v>112</v>
      </c>
      <c r="B14" s="27" t="s">
        <v>126</v>
      </c>
      <c r="C14" s="27" t="s">
        <v>8</v>
      </c>
      <c r="D14" s="27" t="s">
        <v>12</v>
      </c>
      <c r="E14" s="27"/>
      <c r="F14" s="27"/>
      <c r="G14" s="28">
        <f t="shared" ref="G14:I17" si="1">G15</f>
        <v>931</v>
      </c>
      <c r="H14" s="28">
        <f t="shared" si="1"/>
        <v>13.3</v>
      </c>
      <c r="I14" s="28">
        <f t="shared" si="1"/>
        <v>944.3</v>
      </c>
    </row>
    <row r="15" spans="1:11" ht="15">
      <c r="A15" s="29" t="s">
        <v>37</v>
      </c>
      <c r="B15" s="30" t="s">
        <v>126</v>
      </c>
      <c r="C15" s="31">
        <v>1</v>
      </c>
      <c r="D15" s="31">
        <v>2</v>
      </c>
      <c r="E15" s="32" t="s">
        <v>38</v>
      </c>
      <c r="F15" s="30" t="s">
        <v>7</v>
      </c>
      <c r="G15" s="33">
        <f t="shared" si="1"/>
        <v>931</v>
      </c>
      <c r="H15" s="33">
        <f t="shared" si="1"/>
        <v>13.3</v>
      </c>
      <c r="I15" s="33">
        <f t="shared" si="1"/>
        <v>944.3</v>
      </c>
    </row>
    <row r="16" spans="1:11" ht="15">
      <c r="A16" s="34" t="s">
        <v>67</v>
      </c>
      <c r="B16" s="35" t="s">
        <v>126</v>
      </c>
      <c r="C16" s="35" t="s">
        <v>8</v>
      </c>
      <c r="D16" s="35" t="s">
        <v>12</v>
      </c>
      <c r="E16" s="32" t="s">
        <v>68</v>
      </c>
      <c r="F16" s="35" t="s">
        <v>7</v>
      </c>
      <c r="G16" s="36">
        <f t="shared" si="1"/>
        <v>931</v>
      </c>
      <c r="H16" s="36">
        <f t="shared" si="1"/>
        <v>13.3</v>
      </c>
      <c r="I16" s="36">
        <f t="shared" si="1"/>
        <v>944.3</v>
      </c>
    </row>
    <row r="17" spans="1:9" ht="51">
      <c r="A17" s="34" t="s">
        <v>62</v>
      </c>
      <c r="B17" s="35" t="s">
        <v>126</v>
      </c>
      <c r="C17" s="35" t="s">
        <v>8</v>
      </c>
      <c r="D17" s="35" t="s">
        <v>12</v>
      </c>
      <c r="E17" s="32" t="s">
        <v>68</v>
      </c>
      <c r="F17" s="35" t="s">
        <v>63</v>
      </c>
      <c r="G17" s="36">
        <f t="shared" si="1"/>
        <v>931</v>
      </c>
      <c r="H17" s="36">
        <f t="shared" si="1"/>
        <v>13.3</v>
      </c>
      <c r="I17" s="36">
        <f t="shared" si="1"/>
        <v>944.3</v>
      </c>
    </row>
    <row r="18" spans="1:9" ht="25.5">
      <c r="A18" s="34" t="s">
        <v>64</v>
      </c>
      <c r="B18" s="35" t="s">
        <v>126</v>
      </c>
      <c r="C18" s="35" t="s">
        <v>8</v>
      </c>
      <c r="D18" s="35" t="s">
        <v>12</v>
      </c>
      <c r="E18" s="32" t="s">
        <v>68</v>
      </c>
      <c r="F18" s="35" t="s">
        <v>65</v>
      </c>
      <c r="G18" s="36">
        <f>G19+G20</f>
        <v>931</v>
      </c>
      <c r="H18" s="36">
        <f>H19+H20</f>
        <v>13.3</v>
      </c>
      <c r="I18" s="36">
        <f>I19+I20</f>
        <v>944.3</v>
      </c>
    </row>
    <row r="19" spans="1:9" ht="25.5">
      <c r="A19" s="37" t="s">
        <v>79</v>
      </c>
      <c r="B19" s="38" t="s">
        <v>126</v>
      </c>
      <c r="C19" s="39" t="s">
        <v>8</v>
      </c>
      <c r="D19" s="39" t="s">
        <v>12</v>
      </c>
      <c r="E19" s="38" t="s">
        <v>68</v>
      </c>
      <c r="F19" s="38" t="s">
        <v>66</v>
      </c>
      <c r="G19" s="40">
        <v>931</v>
      </c>
      <c r="H19" s="40">
        <v>13.3</v>
      </c>
      <c r="I19" s="40">
        <f>G19+H19</f>
        <v>944.3</v>
      </c>
    </row>
    <row r="20" spans="1:9" ht="25.5" hidden="1">
      <c r="A20" s="37" t="s">
        <v>80</v>
      </c>
      <c r="B20" s="38"/>
      <c r="C20" s="39" t="s">
        <v>8</v>
      </c>
      <c r="D20" s="39" t="s">
        <v>12</v>
      </c>
      <c r="E20" s="38" t="s">
        <v>68</v>
      </c>
      <c r="F20" s="38" t="s">
        <v>72</v>
      </c>
      <c r="G20" s="40">
        <v>0</v>
      </c>
      <c r="H20" s="40">
        <v>0</v>
      </c>
      <c r="I20" s="40">
        <v>0</v>
      </c>
    </row>
    <row r="21" spans="1:9" ht="38.25">
      <c r="A21" s="29" t="s">
        <v>121</v>
      </c>
      <c r="B21" s="30" t="s">
        <v>126</v>
      </c>
      <c r="C21" s="31">
        <v>1</v>
      </c>
      <c r="D21" s="31">
        <v>3</v>
      </c>
      <c r="E21" s="32"/>
      <c r="F21" s="30"/>
      <c r="G21" s="33">
        <f t="shared" ref="G21:I23" si="2">G22</f>
        <v>13</v>
      </c>
      <c r="H21" s="33">
        <f t="shared" si="2"/>
        <v>12.8</v>
      </c>
      <c r="I21" s="33">
        <f t="shared" si="2"/>
        <v>25.8</v>
      </c>
    </row>
    <row r="22" spans="1:9" ht="15">
      <c r="A22" s="29" t="s">
        <v>37</v>
      </c>
      <c r="B22" s="30" t="s">
        <v>126</v>
      </c>
      <c r="C22" s="31">
        <v>1</v>
      </c>
      <c r="D22" s="31">
        <v>3</v>
      </c>
      <c r="E22" s="32" t="s">
        <v>38</v>
      </c>
      <c r="F22" s="30" t="s">
        <v>7</v>
      </c>
      <c r="G22" s="33">
        <f t="shared" si="2"/>
        <v>13</v>
      </c>
      <c r="H22" s="33">
        <f t="shared" si="2"/>
        <v>12.8</v>
      </c>
      <c r="I22" s="33">
        <f t="shared" si="2"/>
        <v>25.8</v>
      </c>
    </row>
    <row r="23" spans="1:9" ht="27" customHeight="1">
      <c r="A23" s="41" t="s">
        <v>39</v>
      </c>
      <c r="B23" s="27" t="s">
        <v>126</v>
      </c>
      <c r="C23" s="31">
        <v>1</v>
      </c>
      <c r="D23" s="31">
        <v>3</v>
      </c>
      <c r="E23" s="32" t="s">
        <v>118</v>
      </c>
      <c r="F23" s="30" t="s">
        <v>7</v>
      </c>
      <c r="G23" s="33">
        <f>G24</f>
        <v>13</v>
      </c>
      <c r="H23" s="33">
        <f t="shared" si="2"/>
        <v>12.8</v>
      </c>
      <c r="I23" s="33">
        <f t="shared" si="2"/>
        <v>25.8</v>
      </c>
    </row>
    <row r="24" spans="1:9" ht="25.5">
      <c r="A24" s="34" t="s">
        <v>81</v>
      </c>
      <c r="B24" s="30" t="s">
        <v>126</v>
      </c>
      <c r="C24" s="35" t="s">
        <v>8</v>
      </c>
      <c r="D24" s="35" t="s">
        <v>9</v>
      </c>
      <c r="E24" s="32" t="s">
        <v>118</v>
      </c>
      <c r="F24" s="35" t="s">
        <v>40</v>
      </c>
      <c r="G24" s="36">
        <f t="shared" ref="G24:I25" si="3">G25</f>
        <v>13</v>
      </c>
      <c r="H24" s="36">
        <f t="shared" si="3"/>
        <v>12.8</v>
      </c>
      <c r="I24" s="36">
        <f t="shared" si="3"/>
        <v>25.8</v>
      </c>
    </row>
    <row r="25" spans="1:9" ht="25.5">
      <c r="A25" s="34" t="s">
        <v>82</v>
      </c>
      <c r="B25" s="35" t="s">
        <v>126</v>
      </c>
      <c r="C25" s="35" t="s">
        <v>8</v>
      </c>
      <c r="D25" s="35" t="s">
        <v>9</v>
      </c>
      <c r="E25" s="32" t="s">
        <v>118</v>
      </c>
      <c r="F25" s="35" t="s">
        <v>41</v>
      </c>
      <c r="G25" s="36">
        <f t="shared" si="3"/>
        <v>13</v>
      </c>
      <c r="H25" s="36">
        <f t="shared" si="3"/>
        <v>12.8</v>
      </c>
      <c r="I25" s="36">
        <f t="shared" si="3"/>
        <v>25.8</v>
      </c>
    </row>
    <row r="26" spans="1:9" ht="24.75" customHeight="1">
      <c r="A26" s="37" t="s">
        <v>78</v>
      </c>
      <c r="B26" s="42" t="s">
        <v>126</v>
      </c>
      <c r="C26" s="39" t="s">
        <v>8</v>
      </c>
      <c r="D26" s="39" t="s">
        <v>9</v>
      </c>
      <c r="E26" s="38" t="s">
        <v>118</v>
      </c>
      <c r="F26" s="38" t="s">
        <v>30</v>
      </c>
      <c r="G26" s="40">
        <v>13</v>
      </c>
      <c r="H26" s="40">
        <v>12.8</v>
      </c>
      <c r="I26" s="40">
        <f>G26+H26</f>
        <v>25.8</v>
      </c>
    </row>
    <row r="27" spans="1:9" ht="39.75" customHeight="1">
      <c r="A27" s="34" t="s">
        <v>69</v>
      </c>
      <c r="B27" s="30" t="s">
        <v>126</v>
      </c>
      <c r="C27" s="35" t="s">
        <v>8</v>
      </c>
      <c r="D27" s="35" t="s">
        <v>10</v>
      </c>
      <c r="E27" s="32" t="s">
        <v>7</v>
      </c>
      <c r="F27" s="35" t="s">
        <v>7</v>
      </c>
      <c r="G27" s="36">
        <f>G28</f>
        <v>5936.2000000000007</v>
      </c>
      <c r="H27" s="36">
        <f>H28</f>
        <v>23.4</v>
      </c>
      <c r="I27" s="36">
        <f>I28</f>
        <v>5959.6</v>
      </c>
    </row>
    <row r="28" spans="1:9" ht="15">
      <c r="A28" s="34" t="s">
        <v>37</v>
      </c>
      <c r="B28" s="30" t="s">
        <v>126</v>
      </c>
      <c r="C28" s="35" t="s">
        <v>8</v>
      </c>
      <c r="D28" s="35" t="s">
        <v>10</v>
      </c>
      <c r="E28" s="32" t="s">
        <v>38</v>
      </c>
      <c r="F28" s="35" t="s">
        <v>7</v>
      </c>
      <c r="G28" s="36">
        <f>G29+G44</f>
        <v>5936.2000000000007</v>
      </c>
      <c r="H28" s="36">
        <f>H29+H44</f>
        <v>23.4</v>
      </c>
      <c r="I28" s="36">
        <f>I29+I44</f>
        <v>5959.6</v>
      </c>
    </row>
    <row r="29" spans="1:9" ht="25.5">
      <c r="A29" s="34" t="s">
        <v>70</v>
      </c>
      <c r="B29" s="27" t="s">
        <v>126</v>
      </c>
      <c r="C29" s="35" t="s">
        <v>8</v>
      </c>
      <c r="D29" s="35" t="s">
        <v>10</v>
      </c>
      <c r="E29" s="32" t="s">
        <v>71</v>
      </c>
      <c r="F29" s="35" t="s">
        <v>7</v>
      </c>
      <c r="G29" s="36">
        <f>G30+G34+G39+G41</f>
        <v>5771.1</v>
      </c>
      <c r="H29" s="36">
        <f>H30+H34+H39+H41</f>
        <v>23.4</v>
      </c>
      <c r="I29" s="36">
        <f>I30+I34+I39+I41</f>
        <v>5794.5</v>
      </c>
    </row>
    <row r="30" spans="1:9" ht="51">
      <c r="A30" s="34" t="s">
        <v>62</v>
      </c>
      <c r="B30" s="30" t="s">
        <v>126</v>
      </c>
      <c r="C30" s="35" t="s">
        <v>8</v>
      </c>
      <c r="D30" s="35" t="s">
        <v>10</v>
      </c>
      <c r="E30" s="32" t="s">
        <v>71</v>
      </c>
      <c r="F30" s="35" t="s">
        <v>63</v>
      </c>
      <c r="G30" s="36">
        <f>G31</f>
        <v>3806.4</v>
      </c>
      <c r="H30" s="36">
        <f>H31</f>
        <v>0</v>
      </c>
      <c r="I30" s="36">
        <f>I31</f>
        <v>3806.4</v>
      </c>
    </row>
    <row r="31" spans="1:9" ht="25.5">
      <c r="A31" s="34" t="s">
        <v>64</v>
      </c>
      <c r="B31" s="35" t="s">
        <v>126</v>
      </c>
      <c r="C31" s="35" t="s">
        <v>8</v>
      </c>
      <c r="D31" s="35" t="s">
        <v>10</v>
      </c>
      <c r="E31" s="32" t="s">
        <v>71</v>
      </c>
      <c r="F31" s="35" t="s">
        <v>65</v>
      </c>
      <c r="G31" s="36">
        <f>G32+G33</f>
        <v>3806.4</v>
      </c>
      <c r="H31" s="36">
        <f>H32+H33</f>
        <v>0</v>
      </c>
      <c r="I31" s="36">
        <f>I32+I33</f>
        <v>3806.4</v>
      </c>
    </row>
    <row r="32" spans="1:9" ht="25.5">
      <c r="A32" s="37" t="s">
        <v>79</v>
      </c>
      <c r="B32" s="42" t="s">
        <v>126</v>
      </c>
      <c r="C32" s="39" t="s">
        <v>8</v>
      </c>
      <c r="D32" s="39" t="s">
        <v>10</v>
      </c>
      <c r="E32" s="38" t="s">
        <v>71</v>
      </c>
      <c r="F32" s="38" t="s">
        <v>66</v>
      </c>
      <c r="G32" s="40">
        <v>3635.8</v>
      </c>
      <c r="H32" s="40">
        <v>0</v>
      </c>
      <c r="I32" s="40">
        <f>G32+H32</f>
        <v>3635.8</v>
      </c>
    </row>
    <row r="33" spans="1:9" ht="25.5">
      <c r="A33" s="37" t="s">
        <v>80</v>
      </c>
      <c r="B33" s="42" t="s">
        <v>126</v>
      </c>
      <c r="C33" s="39" t="s">
        <v>8</v>
      </c>
      <c r="D33" s="39" t="s">
        <v>10</v>
      </c>
      <c r="E33" s="38" t="s">
        <v>71</v>
      </c>
      <c r="F33" s="38" t="s">
        <v>72</v>
      </c>
      <c r="G33" s="40">
        <v>170.6</v>
      </c>
      <c r="H33" s="40"/>
      <c r="I33" s="40">
        <f>G33+H33</f>
        <v>170.6</v>
      </c>
    </row>
    <row r="34" spans="1:9" ht="25.5">
      <c r="A34" s="34" t="s">
        <v>81</v>
      </c>
      <c r="B34" s="45" t="s">
        <v>126</v>
      </c>
      <c r="C34" s="35" t="s">
        <v>8</v>
      </c>
      <c r="D34" s="35" t="s">
        <v>10</v>
      </c>
      <c r="E34" s="32" t="s">
        <v>71</v>
      </c>
      <c r="F34" s="35" t="s">
        <v>40</v>
      </c>
      <c r="G34" s="36">
        <f>G35</f>
        <v>1958.2</v>
      </c>
      <c r="H34" s="36">
        <f>H35</f>
        <v>4.9000000000000004</v>
      </c>
      <c r="I34" s="36">
        <f>I35</f>
        <v>1963.1000000000001</v>
      </c>
    </row>
    <row r="35" spans="1:9" ht="25.5">
      <c r="A35" s="34" t="s">
        <v>82</v>
      </c>
      <c r="B35" s="45" t="s">
        <v>126</v>
      </c>
      <c r="C35" s="35" t="s">
        <v>8</v>
      </c>
      <c r="D35" s="35" t="s">
        <v>10</v>
      </c>
      <c r="E35" s="32" t="s">
        <v>71</v>
      </c>
      <c r="F35" s="35" t="s">
        <v>41</v>
      </c>
      <c r="G35" s="36">
        <f>G36+G37+G38</f>
        <v>1958.2</v>
      </c>
      <c r="H35" s="36">
        <f>H36+H37+H38</f>
        <v>4.9000000000000004</v>
      </c>
      <c r="I35" s="36">
        <f>I36+I37+I38</f>
        <v>1963.1000000000001</v>
      </c>
    </row>
    <row r="36" spans="1:9" ht="25.5">
      <c r="A36" s="37" t="s">
        <v>73</v>
      </c>
      <c r="B36" s="42" t="s">
        <v>126</v>
      </c>
      <c r="C36" s="39" t="s">
        <v>8</v>
      </c>
      <c r="D36" s="39" t="s">
        <v>10</v>
      </c>
      <c r="E36" s="38" t="s">
        <v>71</v>
      </c>
      <c r="F36" s="38" t="s">
        <v>74</v>
      </c>
      <c r="G36" s="40">
        <v>99.5</v>
      </c>
      <c r="H36" s="40">
        <v>2.9</v>
      </c>
      <c r="I36" s="40">
        <f>G36+H36</f>
        <v>102.4</v>
      </c>
    </row>
    <row r="37" spans="1:9" ht="25.5" hidden="1">
      <c r="A37" s="37" t="s">
        <v>83</v>
      </c>
      <c r="B37" s="42" t="s">
        <v>126</v>
      </c>
      <c r="C37" s="39" t="s">
        <v>8</v>
      </c>
      <c r="D37" s="39" t="s">
        <v>10</v>
      </c>
      <c r="E37" s="38" t="s">
        <v>71</v>
      </c>
      <c r="F37" s="38" t="s">
        <v>31</v>
      </c>
      <c r="G37" s="40">
        <v>0</v>
      </c>
      <c r="H37" s="40"/>
      <c r="I37" s="40">
        <f>G37+H37</f>
        <v>0</v>
      </c>
    </row>
    <row r="38" spans="1:9" ht="25.5">
      <c r="A38" s="37" t="s">
        <v>78</v>
      </c>
      <c r="B38" s="42" t="s">
        <v>126</v>
      </c>
      <c r="C38" s="39" t="s">
        <v>8</v>
      </c>
      <c r="D38" s="39" t="s">
        <v>10</v>
      </c>
      <c r="E38" s="38" t="s">
        <v>71</v>
      </c>
      <c r="F38" s="38" t="s">
        <v>30</v>
      </c>
      <c r="G38" s="40">
        <v>1858.7</v>
      </c>
      <c r="H38" s="40">
        <v>2</v>
      </c>
      <c r="I38" s="40">
        <f>G38+H38</f>
        <v>1860.7</v>
      </c>
    </row>
    <row r="39" spans="1:9" ht="14.25" customHeight="1">
      <c r="A39" s="34" t="s">
        <v>114</v>
      </c>
      <c r="B39" s="30" t="s">
        <v>126</v>
      </c>
      <c r="C39" s="46" t="s">
        <v>8</v>
      </c>
      <c r="D39" s="46" t="s">
        <v>10</v>
      </c>
      <c r="E39" s="32" t="s">
        <v>71</v>
      </c>
      <c r="F39" s="32" t="s">
        <v>115</v>
      </c>
      <c r="G39" s="44">
        <f t="shared" ref="G39:I39" si="4">G40</f>
        <v>3</v>
      </c>
      <c r="H39" s="44">
        <f t="shared" si="4"/>
        <v>0</v>
      </c>
      <c r="I39" s="44">
        <f t="shared" si="4"/>
        <v>3</v>
      </c>
    </row>
    <row r="40" spans="1:9" ht="15.75" customHeight="1">
      <c r="A40" s="37" t="s">
        <v>117</v>
      </c>
      <c r="B40" s="42" t="s">
        <v>126</v>
      </c>
      <c r="C40" s="39" t="s">
        <v>8</v>
      </c>
      <c r="D40" s="39" t="s">
        <v>10</v>
      </c>
      <c r="E40" s="38" t="s">
        <v>71</v>
      </c>
      <c r="F40" s="38" t="s">
        <v>116</v>
      </c>
      <c r="G40" s="40">
        <v>3</v>
      </c>
      <c r="H40" s="40">
        <v>0</v>
      </c>
      <c r="I40" s="40">
        <f>G40+H40</f>
        <v>3</v>
      </c>
    </row>
    <row r="41" spans="1:9" ht="15">
      <c r="A41" s="34" t="s">
        <v>42</v>
      </c>
      <c r="B41" s="30" t="s">
        <v>126</v>
      </c>
      <c r="C41" s="35" t="s">
        <v>8</v>
      </c>
      <c r="D41" s="35" t="s">
        <v>10</v>
      </c>
      <c r="E41" s="32" t="s">
        <v>71</v>
      </c>
      <c r="F41" s="35" t="s">
        <v>43</v>
      </c>
      <c r="G41" s="36">
        <f t="shared" ref="G41:I42" si="5">G42</f>
        <v>3.5</v>
      </c>
      <c r="H41" s="36">
        <f t="shared" si="5"/>
        <v>18.5</v>
      </c>
      <c r="I41" s="36">
        <f t="shared" si="5"/>
        <v>22</v>
      </c>
    </row>
    <row r="42" spans="1:9" ht="15">
      <c r="A42" s="34" t="s">
        <v>44</v>
      </c>
      <c r="B42" s="35" t="s">
        <v>126</v>
      </c>
      <c r="C42" s="35" t="s">
        <v>8</v>
      </c>
      <c r="D42" s="35" t="s">
        <v>10</v>
      </c>
      <c r="E42" s="32" t="s">
        <v>71</v>
      </c>
      <c r="F42" s="35" t="s">
        <v>45</v>
      </c>
      <c r="G42" s="36">
        <f t="shared" si="5"/>
        <v>3.5</v>
      </c>
      <c r="H42" s="36">
        <f t="shared" si="5"/>
        <v>18.5</v>
      </c>
      <c r="I42" s="36">
        <f t="shared" si="5"/>
        <v>22</v>
      </c>
    </row>
    <row r="43" spans="1:9" ht="15">
      <c r="A43" s="37" t="s">
        <v>34</v>
      </c>
      <c r="B43" s="42" t="s">
        <v>126</v>
      </c>
      <c r="C43" s="39" t="s">
        <v>8</v>
      </c>
      <c r="D43" s="39" t="s">
        <v>10</v>
      </c>
      <c r="E43" s="38" t="s">
        <v>71</v>
      </c>
      <c r="F43" s="38" t="s">
        <v>35</v>
      </c>
      <c r="G43" s="40">
        <v>3.5</v>
      </c>
      <c r="H43" s="40">
        <v>18.5</v>
      </c>
      <c r="I43" s="40">
        <f>G43+H43</f>
        <v>22</v>
      </c>
    </row>
    <row r="44" spans="1:9" ht="25.5" customHeight="1">
      <c r="A44" s="34" t="s">
        <v>131</v>
      </c>
      <c r="B44" s="35" t="s">
        <v>126</v>
      </c>
      <c r="C44" s="35" t="s">
        <v>8</v>
      </c>
      <c r="D44" s="35" t="s">
        <v>10</v>
      </c>
      <c r="E44" s="32" t="s">
        <v>75</v>
      </c>
      <c r="F44" s="35"/>
      <c r="G44" s="36">
        <f>G48</f>
        <v>165.1</v>
      </c>
      <c r="H44" s="36">
        <f>H48</f>
        <v>0</v>
      </c>
      <c r="I44" s="36">
        <f>I48</f>
        <v>165.1</v>
      </c>
    </row>
    <row r="45" spans="1:9" ht="38.25">
      <c r="A45" s="34" t="s">
        <v>76</v>
      </c>
      <c r="B45" s="35" t="s">
        <v>126</v>
      </c>
      <c r="C45" s="35" t="s">
        <v>8</v>
      </c>
      <c r="D45" s="35" t="s">
        <v>10</v>
      </c>
      <c r="E45" s="32" t="s">
        <v>77</v>
      </c>
      <c r="F45" s="35"/>
      <c r="G45" s="36">
        <f t="shared" ref="G45:I47" si="6">G46</f>
        <v>165.1</v>
      </c>
      <c r="H45" s="36">
        <f t="shared" si="6"/>
        <v>0</v>
      </c>
      <c r="I45" s="36">
        <f t="shared" si="6"/>
        <v>165.1</v>
      </c>
    </row>
    <row r="46" spans="1:9" ht="25.5">
      <c r="A46" s="34" t="s">
        <v>81</v>
      </c>
      <c r="B46" s="45" t="s">
        <v>126</v>
      </c>
      <c r="C46" s="35" t="s">
        <v>8</v>
      </c>
      <c r="D46" s="35" t="s">
        <v>10</v>
      </c>
      <c r="E46" s="32" t="s">
        <v>77</v>
      </c>
      <c r="F46" s="35" t="s">
        <v>40</v>
      </c>
      <c r="G46" s="36">
        <f t="shared" si="6"/>
        <v>165.1</v>
      </c>
      <c r="H46" s="36">
        <f t="shared" si="6"/>
        <v>0</v>
      </c>
      <c r="I46" s="36">
        <f t="shared" si="6"/>
        <v>165.1</v>
      </c>
    </row>
    <row r="47" spans="1:9" ht="25.5">
      <c r="A47" s="34" t="s">
        <v>82</v>
      </c>
      <c r="B47" s="45" t="s">
        <v>126</v>
      </c>
      <c r="C47" s="35" t="s">
        <v>8</v>
      </c>
      <c r="D47" s="35" t="s">
        <v>10</v>
      </c>
      <c r="E47" s="32" t="s">
        <v>77</v>
      </c>
      <c r="F47" s="35" t="s">
        <v>41</v>
      </c>
      <c r="G47" s="36">
        <f t="shared" si="6"/>
        <v>165.1</v>
      </c>
      <c r="H47" s="36">
        <f t="shared" si="6"/>
        <v>0</v>
      </c>
      <c r="I47" s="36">
        <f t="shared" si="6"/>
        <v>165.1</v>
      </c>
    </row>
    <row r="48" spans="1:9" ht="25.5">
      <c r="A48" s="37" t="s">
        <v>78</v>
      </c>
      <c r="B48" s="42" t="s">
        <v>126</v>
      </c>
      <c r="C48" s="39" t="s">
        <v>8</v>
      </c>
      <c r="D48" s="39" t="s">
        <v>10</v>
      </c>
      <c r="E48" s="38" t="s">
        <v>77</v>
      </c>
      <c r="F48" s="38" t="s">
        <v>30</v>
      </c>
      <c r="G48" s="40">
        <v>165.1</v>
      </c>
      <c r="H48" s="40">
        <f>-3.1-8+11.1</f>
        <v>0</v>
      </c>
      <c r="I48" s="40">
        <f>G48+H48</f>
        <v>165.1</v>
      </c>
    </row>
    <row r="49" spans="1:9" ht="21" customHeight="1">
      <c r="A49" s="47" t="s">
        <v>120</v>
      </c>
      <c r="B49" s="30" t="s">
        <v>126</v>
      </c>
      <c r="C49" s="46" t="s">
        <v>8</v>
      </c>
      <c r="D49" s="46" t="s">
        <v>119</v>
      </c>
      <c r="E49" s="32"/>
      <c r="F49" s="32"/>
      <c r="G49" s="44">
        <f t="shared" ref="G49:I52" si="7">G50</f>
        <v>0.8</v>
      </c>
      <c r="H49" s="44">
        <f t="shared" si="7"/>
        <v>0</v>
      </c>
      <c r="I49" s="44">
        <f t="shared" si="7"/>
        <v>0.8</v>
      </c>
    </row>
    <row r="50" spans="1:9" ht="15">
      <c r="A50" s="47" t="s">
        <v>37</v>
      </c>
      <c r="B50" s="30" t="s">
        <v>126</v>
      </c>
      <c r="C50" s="46" t="s">
        <v>8</v>
      </c>
      <c r="D50" s="46" t="s">
        <v>119</v>
      </c>
      <c r="E50" s="32" t="s">
        <v>38</v>
      </c>
      <c r="F50" s="32"/>
      <c r="G50" s="44">
        <f t="shared" si="7"/>
        <v>0.8</v>
      </c>
      <c r="H50" s="44">
        <f t="shared" si="7"/>
        <v>0</v>
      </c>
      <c r="I50" s="44">
        <f t="shared" si="7"/>
        <v>0.8</v>
      </c>
    </row>
    <row r="51" spans="1:9" ht="27" customHeight="1">
      <c r="A51" s="47" t="s">
        <v>70</v>
      </c>
      <c r="B51" s="30" t="s">
        <v>126</v>
      </c>
      <c r="C51" s="46" t="s">
        <v>8</v>
      </c>
      <c r="D51" s="46" t="s">
        <v>119</v>
      </c>
      <c r="E51" s="32" t="s">
        <v>71</v>
      </c>
      <c r="F51" s="32"/>
      <c r="G51" s="44">
        <f t="shared" si="7"/>
        <v>0.8</v>
      </c>
      <c r="H51" s="44">
        <f t="shared" si="7"/>
        <v>0</v>
      </c>
      <c r="I51" s="44">
        <f t="shared" si="7"/>
        <v>0.8</v>
      </c>
    </row>
    <row r="52" spans="1:9" ht="14.25" customHeight="1">
      <c r="A52" s="34" t="s">
        <v>114</v>
      </c>
      <c r="B52" s="35" t="s">
        <v>126</v>
      </c>
      <c r="C52" s="46" t="s">
        <v>8</v>
      </c>
      <c r="D52" s="46" t="s">
        <v>119</v>
      </c>
      <c r="E52" s="32" t="s">
        <v>71</v>
      </c>
      <c r="F52" s="32" t="s">
        <v>115</v>
      </c>
      <c r="G52" s="44">
        <f t="shared" si="7"/>
        <v>0.8</v>
      </c>
      <c r="H52" s="44">
        <f t="shared" si="7"/>
        <v>0</v>
      </c>
      <c r="I52" s="44">
        <f t="shared" si="7"/>
        <v>0.8</v>
      </c>
    </row>
    <row r="53" spans="1:9" ht="15.75" customHeight="1">
      <c r="A53" s="37" t="s">
        <v>117</v>
      </c>
      <c r="B53" s="42" t="s">
        <v>126</v>
      </c>
      <c r="C53" s="39" t="s">
        <v>8</v>
      </c>
      <c r="D53" s="39" t="s">
        <v>119</v>
      </c>
      <c r="E53" s="38" t="s">
        <v>71</v>
      </c>
      <c r="F53" s="38" t="s">
        <v>116</v>
      </c>
      <c r="G53" s="40">
        <v>0.8</v>
      </c>
      <c r="H53" s="40">
        <v>0</v>
      </c>
      <c r="I53" s="40">
        <f>G53+H53</f>
        <v>0.8</v>
      </c>
    </row>
    <row r="54" spans="1:9" ht="15">
      <c r="A54" s="48" t="s">
        <v>25</v>
      </c>
      <c r="B54" s="35" t="s">
        <v>126</v>
      </c>
      <c r="C54" s="46" t="s">
        <v>8</v>
      </c>
      <c r="D54" s="46" t="s">
        <v>27</v>
      </c>
      <c r="E54" s="46"/>
      <c r="F54" s="46"/>
      <c r="G54" s="44">
        <f>G55</f>
        <v>216.00000000000003</v>
      </c>
      <c r="H54" s="44">
        <f t="shared" ref="H54:I54" si="8">H55</f>
        <v>0</v>
      </c>
      <c r="I54" s="44">
        <f t="shared" si="8"/>
        <v>216.00000000000003</v>
      </c>
    </row>
    <row r="55" spans="1:9" ht="15">
      <c r="A55" s="29" t="s">
        <v>37</v>
      </c>
      <c r="B55" s="45" t="s">
        <v>126</v>
      </c>
      <c r="C55" s="49" t="s">
        <v>8</v>
      </c>
      <c r="D55" s="49" t="s">
        <v>27</v>
      </c>
      <c r="E55" s="32" t="s">
        <v>38</v>
      </c>
      <c r="F55" s="32"/>
      <c r="G55" s="28">
        <f>G56+G68+G77+G84+G91</f>
        <v>216.00000000000003</v>
      </c>
      <c r="H55" s="28">
        <f t="shared" ref="H55:I55" si="9">H56+H68+H77+H84+H91</f>
        <v>0</v>
      </c>
      <c r="I55" s="28">
        <f t="shared" si="9"/>
        <v>216.00000000000003</v>
      </c>
    </row>
    <row r="56" spans="1:9" ht="25.5">
      <c r="A56" s="50" t="s">
        <v>26</v>
      </c>
      <c r="B56" s="45" t="s">
        <v>126</v>
      </c>
      <c r="C56" s="27" t="s">
        <v>8</v>
      </c>
      <c r="D56" s="27" t="s">
        <v>27</v>
      </c>
      <c r="E56" s="32" t="s">
        <v>60</v>
      </c>
      <c r="F56" s="32" t="s">
        <v>7</v>
      </c>
      <c r="G56" s="28">
        <f>G60+G63+G65+G57</f>
        <v>187</v>
      </c>
      <c r="H56" s="28">
        <f t="shared" ref="H56:I56" si="10">H60+H63+H65+H57</f>
        <v>0</v>
      </c>
      <c r="I56" s="28">
        <f t="shared" si="10"/>
        <v>187</v>
      </c>
    </row>
    <row r="57" spans="1:9" ht="25.5">
      <c r="A57" s="34" t="s">
        <v>81</v>
      </c>
      <c r="B57" s="45" t="s">
        <v>126</v>
      </c>
      <c r="C57" s="35" t="s">
        <v>8</v>
      </c>
      <c r="D57" s="35" t="s">
        <v>27</v>
      </c>
      <c r="E57" s="32" t="s">
        <v>60</v>
      </c>
      <c r="F57" s="35" t="s">
        <v>40</v>
      </c>
      <c r="G57" s="28">
        <f t="shared" ref="G57:I58" si="11">G58</f>
        <v>130</v>
      </c>
      <c r="H57" s="28">
        <f t="shared" si="11"/>
        <v>0</v>
      </c>
      <c r="I57" s="28">
        <f t="shared" si="11"/>
        <v>130</v>
      </c>
    </row>
    <row r="58" spans="1:9" ht="25.5">
      <c r="A58" s="34" t="s">
        <v>82</v>
      </c>
      <c r="B58" s="45" t="s">
        <v>126</v>
      </c>
      <c r="C58" s="35" t="s">
        <v>8</v>
      </c>
      <c r="D58" s="35" t="s">
        <v>27</v>
      </c>
      <c r="E58" s="32" t="s">
        <v>60</v>
      </c>
      <c r="F58" s="35" t="s">
        <v>41</v>
      </c>
      <c r="G58" s="28">
        <f t="shared" si="11"/>
        <v>130</v>
      </c>
      <c r="H58" s="28">
        <f t="shared" si="11"/>
        <v>0</v>
      </c>
      <c r="I58" s="28">
        <f t="shared" si="11"/>
        <v>130</v>
      </c>
    </row>
    <row r="59" spans="1:9" ht="25.5">
      <c r="A59" s="37" t="s">
        <v>78</v>
      </c>
      <c r="B59" s="42" t="s">
        <v>126</v>
      </c>
      <c r="C59" s="39" t="s">
        <v>8</v>
      </c>
      <c r="D59" s="39" t="s">
        <v>27</v>
      </c>
      <c r="E59" s="38" t="s">
        <v>60</v>
      </c>
      <c r="F59" s="38" t="s">
        <v>30</v>
      </c>
      <c r="G59" s="40">
        <v>130</v>
      </c>
      <c r="H59" s="40">
        <v>0</v>
      </c>
      <c r="I59" s="40">
        <f>G59+H59</f>
        <v>130</v>
      </c>
    </row>
    <row r="60" spans="1:9" ht="15">
      <c r="A60" s="50" t="s">
        <v>51</v>
      </c>
      <c r="B60" s="45" t="s">
        <v>126</v>
      </c>
      <c r="C60" s="27" t="s">
        <v>8</v>
      </c>
      <c r="D60" s="27" t="s">
        <v>27</v>
      </c>
      <c r="E60" s="32" t="s">
        <v>60</v>
      </c>
      <c r="F60" s="32" t="s">
        <v>50</v>
      </c>
      <c r="G60" s="28">
        <f>G61</f>
        <v>50</v>
      </c>
      <c r="H60" s="28">
        <f t="shared" ref="H60:I60" si="12">H61</f>
        <v>0</v>
      </c>
      <c r="I60" s="28">
        <f t="shared" si="12"/>
        <v>50</v>
      </c>
    </row>
    <row r="61" spans="1:9" ht="18.75" customHeight="1">
      <c r="A61" s="34" t="s">
        <v>52</v>
      </c>
      <c r="B61" s="30" t="s">
        <v>126</v>
      </c>
      <c r="C61" s="27" t="s">
        <v>8</v>
      </c>
      <c r="D61" s="27" t="s">
        <v>27</v>
      </c>
      <c r="E61" s="32" t="s">
        <v>60</v>
      </c>
      <c r="F61" s="32" t="s">
        <v>53</v>
      </c>
      <c r="G61" s="28">
        <f t="shared" ref="G61:I63" si="13">G62</f>
        <v>50</v>
      </c>
      <c r="H61" s="28">
        <f t="shared" si="13"/>
        <v>0</v>
      </c>
      <c r="I61" s="28">
        <f t="shared" si="13"/>
        <v>50</v>
      </c>
    </row>
    <row r="62" spans="1:9" ht="27" customHeight="1">
      <c r="A62" s="37" t="s">
        <v>148</v>
      </c>
      <c r="B62" s="39" t="s">
        <v>126</v>
      </c>
      <c r="C62" s="39" t="s">
        <v>8</v>
      </c>
      <c r="D62" s="39" t="s">
        <v>27</v>
      </c>
      <c r="E62" s="38" t="s">
        <v>60</v>
      </c>
      <c r="F62" s="38" t="s">
        <v>149</v>
      </c>
      <c r="G62" s="40">
        <v>50</v>
      </c>
      <c r="H62" s="40">
        <v>0</v>
      </c>
      <c r="I62" s="40">
        <f>G62+H62</f>
        <v>50</v>
      </c>
    </row>
    <row r="63" spans="1:9" ht="18.75" customHeight="1">
      <c r="A63" s="34" t="s">
        <v>114</v>
      </c>
      <c r="B63" s="30" t="s">
        <v>126</v>
      </c>
      <c r="C63" s="27" t="s">
        <v>8</v>
      </c>
      <c r="D63" s="27" t="s">
        <v>27</v>
      </c>
      <c r="E63" s="32" t="s">
        <v>60</v>
      </c>
      <c r="F63" s="32" t="s">
        <v>115</v>
      </c>
      <c r="G63" s="28">
        <f>G64</f>
        <v>1.5</v>
      </c>
      <c r="H63" s="28">
        <f t="shared" si="13"/>
        <v>0</v>
      </c>
      <c r="I63" s="28">
        <f t="shared" si="13"/>
        <v>1.5</v>
      </c>
    </row>
    <row r="64" spans="1:9" ht="17.25" customHeight="1">
      <c r="A64" s="37" t="s">
        <v>117</v>
      </c>
      <c r="B64" s="39" t="s">
        <v>126</v>
      </c>
      <c r="C64" s="39" t="s">
        <v>8</v>
      </c>
      <c r="D64" s="39" t="s">
        <v>27</v>
      </c>
      <c r="E64" s="38" t="s">
        <v>60</v>
      </c>
      <c r="F64" s="38" t="s">
        <v>116</v>
      </c>
      <c r="G64" s="40">
        <v>1.5</v>
      </c>
      <c r="H64" s="40">
        <v>0</v>
      </c>
      <c r="I64" s="40">
        <f>G64+H64</f>
        <v>1.5</v>
      </c>
    </row>
    <row r="65" spans="1:9" ht="15">
      <c r="A65" s="43" t="s">
        <v>42</v>
      </c>
      <c r="B65" s="30" t="s">
        <v>126</v>
      </c>
      <c r="C65" s="27" t="s">
        <v>8</v>
      </c>
      <c r="D65" s="27" t="s">
        <v>27</v>
      </c>
      <c r="E65" s="32" t="s">
        <v>60</v>
      </c>
      <c r="F65" s="32" t="s">
        <v>43</v>
      </c>
      <c r="G65" s="44">
        <f t="shared" ref="G65:I66" si="14">G66</f>
        <v>5.5</v>
      </c>
      <c r="H65" s="44">
        <f t="shared" si="14"/>
        <v>0</v>
      </c>
      <c r="I65" s="44">
        <f t="shared" si="14"/>
        <v>5.5</v>
      </c>
    </row>
    <row r="66" spans="1:9" ht="15">
      <c r="A66" s="43" t="s">
        <v>44</v>
      </c>
      <c r="B66" s="35" t="s">
        <v>126</v>
      </c>
      <c r="C66" s="27" t="s">
        <v>8</v>
      </c>
      <c r="D66" s="27" t="s">
        <v>27</v>
      </c>
      <c r="E66" s="32" t="s">
        <v>60</v>
      </c>
      <c r="F66" s="32" t="s">
        <v>45</v>
      </c>
      <c r="G66" s="44">
        <f t="shared" si="14"/>
        <v>5.5</v>
      </c>
      <c r="H66" s="44">
        <f t="shared" si="14"/>
        <v>0</v>
      </c>
      <c r="I66" s="44">
        <f t="shared" si="14"/>
        <v>5.5</v>
      </c>
    </row>
    <row r="67" spans="1:9" ht="15">
      <c r="A67" s="37" t="s">
        <v>34</v>
      </c>
      <c r="B67" s="42" t="s">
        <v>126</v>
      </c>
      <c r="C67" s="39" t="s">
        <v>8</v>
      </c>
      <c r="D67" s="39" t="s">
        <v>27</v>
      </c>
      <c r="E67" s="38" t="s">
        <v>60</v>
      </c>
      <c r="F67" s="38" t="s">
        <v>35</v>
      </c>
      <c r="G67" s="40">
        <v>5.5</v>
      </c>
      <c r="H67" s="40">
        <v>0</v>
      </c>
      <c r="I67" s="40">
        <f>G67+H67</f>
        <v>5.5</v>
      </c>
    </row>
    <row r="68" spans="1:9" ht="13.5" customHeight="1">
      <c r="A68" s="51" t="s">
        <v>140</v>
      </c>
      <c r="B68" s="35" t="s">
        <v>126</v>
      </c>
      <c r="C68" s="52" t="s">
        <v>8</v>
      </c>
      <c r="D68" s="52" t="s">
        <v>27</v>
      </c>
      <c r="E68" s="32" t="s">
        <v>96</v>
      </c>
      <c r="F68" s="32"/>
      <c r="G68" s="44">
        <f t="shared" ref="G68:I69" si="15">G69</f>
        <v>8.6</v>
      </c>
      <c r="H68" s="44">
        <f t="shared" si="15"/>
        <v>0</v>
      </c>
      <c r="I68" s="44">
        <f t="shared" si="15"/>
        <v>8.6</v>
      </c>
    </row>
    <row r="69" spans="1:9" ht="37.5" customHeight="1">
      <c r="A69" s="13" t="s">
        <v>141</v>
      </c>
      <c r="B69" s="45" t="s">
        <v>126</v>
      </c>
      <c r="C69" s="46" t="s">
        <v>8</v>
      </c>
      <c r="D69" s="46" t="s">
        <v>27</v>
      </c>
      <c r="E69" s="32" t="s">
        <v>139</v>
      </c>
      <c r="F69" s="32"/>
      <c r="G69" s="44">
        <f t="shared" si="15"/>
        <v>8.6</v>
      </c>
      <c r="H69" s="44">
        <f t="shared" si="15"/>
        <v>0</v>
      </c>
      <c r="I69" s="44">
        <f t="shared" si="15"/>
        <v>8.6</v>
      </c>
    </row>
    <row r="70" spans="1:9" ht="25.5">
      <c r="A70" s="53" t="s">
        <v>142</v>
      </c>
      <c r="B70" s="45" t="s">
        <v>126</v>
      </c>
      <c r="C70" s="46" t="s">
        <v>8</v>
      </c>
      <c r="D70" s="46" t="s">
        <v>27</v>
      </c>
      <c r="E70" s="32" t="s">
        <v>138</v>
      </c>
      <c r="F70" s="32"/>
      <c r="G70" s="44">
        <f>G71+G74</f>
        <v>8.6</v>
      </c>
      <c r="H70" s="44">
        <f>H71+H74</f>
        <v>0</v>
      </c>
      <c r="I70" s="44">
        <f>I71+I74</f>
        <v>8.6</v>
      </c>
    </row>
    <row r="71" spans="1:9" ht="51">
      <c r="A71" s="29" t="s">
        <v>62</v>
      </c>
      <c r="B71" s="45" t="s">
        <v>126</v>
      </c>
      <c r="C71" s="46" t="s">
        <v>8</v>
      </c>
      <c r="D71" s="46" t="s">
        <v>27</v>
      </c>
      <c r="E71" s="32" t="s">
        <v>138</v>
      </c>
      <c r="F71" s="32" t="s">
        <v>63</v>
      </c>
      <c r="G71" s="44">
        <f t="shared" ref="G71:I72" si="16">G72</f>
        <v>6.8</v>
      </c>
      <c r="H71" s="44">
        <f t="shared" si="16"/>
        <v>0</v>
      </c>
      <c r="I71" s="44">
        <f t="shared" si="16"/>
        <v>6.8</v>
      </c>
    </row>
    <row r="72" spans="1:9" ht="25.5">
      <c r="A72" s="29" t="s">
        <v>64</v>
      </c>
      <c r="B72" s="45" t="s">
        <v>126</v>
      </c>
      <c r="C72" s="46" t="s">
        <v>8</v>
      </c>
      <c r="D72" s="46" t="s">
        <v>27</v>
      </c>
      <c r="E72" s="32" t="s">
        <v>138</v>
      </c>
      <c r="F72" s="32" t="s">
        <v>65</v>
      </c>
      <c r="G72" s="44">
        <f t="shared" si="16"/>
        <v>6.8</v>
      </c>
      <c r="H72" s="44">
        <f t="shared" si="16"/>
        <v>0</v>
      </c>
      <c r="I72" s="44">
        <f t="shared" si="16"/>
        <v>6.8</v>
      </c>
    </row>
    <row r="73" spans="1:9" ht="25.5">
      <c r="A73" s="54" t="s">
        <v>79</v>
      </c>
      <c r="B73" s="55" t="s">
        <v>126</v>
      </c>
      <c r="C73" s="39" t="s">
        <v>8</v>
      </c>
      <c r="D73" s="39" t="s">
        <v>27</v>
      </c>
      <c r="E73" s="38" t="s">
        <v>138</v>
      </c>
      <c r="F73" s="38" t="s">
        <v>66</v>
      </c>
      <c r="G73" s="40">
        <v>6.8</v>
      </c>
      <c r="H73" s="40"/>
      <c r="I73" s="40">
        <f>G73+H73</f>
        <v>6.8</v>
      </c>
    </row>
    <row r="74" spans="1:9" ht="25.5">
      <c r="A74" s="29" t="s">
        <v>81</v>
      </c>
      <c r="B74" s="30" t="s">
        <v>126</v>
      </c>
      <c r="C74" s="27" t="s">
        <v>8</v>
      </c>
      <c r="D74" s="27" t="s">
        <v>27</v>
      </c>
      <c r="E74" s="32" t="s">
        <v>138</v>
      </c>
      <c r="F74" s="32" t="s">
        <v>40</v>
      </c>
      <c r="G74" s="44">
        <f t="shared" ref="G74:I75" si="17">G75</f>
        <v>1.8</v>
      </c>
      <c r="H74" s="44">
        <f t="shared" si="17"/>
        <v>0</v>
      </c>
      <c r="I74" s="44">
        <f t="shared" si="17"/>
        <v>1.8</v>
      </c>
    </row>
    <row r="75" spans="1:9" ht="25.5">
      <c r="A75" s="29" t="s">
        <v>82</v>
      </c>
      <c r="B75" s="35" t="s">
        <v>126</v>
      </c>
      <c r="C75" s="27" t="s">
        <v>8</v>
      </c>
      <c r="D75" s="27" t="s">
        <v>27</v>
      </c>
      <c r="E75" s="32" t="s">
        <v>138</v>
      </c>
      <c r="F75" s="32" t="s">
        <v>41</v>
      </c>
      <c r="G75" s="44">
        <f t="shared" si="17"/>
        <v>1.8</v>
      </c>
      <c r="H75" s="44">
        <f t="shared" si="17"/>
        <v>0</v>
      </c>
      <c r="I75" s="44">
        <f t="shared" si="17"/>
        <v>1.8</v>
      </c>
    </row>
    <row r="76" spans="1:9" ht="25.5">
      <c r="A76" s="37" t="s">
        <v>78</v>
      </c>
      <c r="B76" s="42" t="s">
        <v>126</v>
      </c>
      <c r="C76" s="42" t="s">
        <v>8</v>
      </c>
      <c r="D76" s="42" t="s">
        <v>27</v>
      </c>
      <c r="E76" s="38" t="s">
        <v>138</v>
      </c>
      <c r="F76" s="38" t="s">
        <v>30</v>
      </c>
      <c r="G76" s="40">
        <v>1.8</v>
      </c>
      <c r="H76" s="40"/>
      <c r="I76" s="40">
        <f>G76+H76</f>
        <v>1.8</v>
      </c>
    </row>
    <row r="77" spans="1:9" ht="76.5">
      <c r="A77" s="81" t="s">
        <v>164</v>
      </c>
      <c r="B77" s="80" t="s">
        <v>126</v>
      </c>
      <c r="C77" s="80" t="s">
        <v>8</v>
      </c>
      <c r="D77" s="80" t="s">
        <v>27</v>
      </c>
      <c r="E77" s="45" t="s">
        <v>152</v>
      </c>
      <c r="F77" s="45"/>
      <c r="G77" s="36">
        <f>G78+G81</f>
        <v>6.8</v>
      </c>
      <c r="H77" s="36">
        <f>H78+H81</f>
        <v>0</v>
      </c>
      <c r="I77" s="36">
        <f>I78+I81</f>
        <v>6.8</v>
      </c>
    </row>
    <row r="78" spans="1:9" ht="51">
      <c r="A78" s="29" t="s">
        <v>62</v>
      </c>
      <c r="B78" s="80" t="s">
        <v>126</v>
      </c>
      <c r="C78" s="80" t="s">
        <v>8</v>
      </c>
      <c r="D78" s="80" t="s">
        <v>27</v>
      </c>
      <c r="E78" s="45" t="s">
        <v>152</v>
      </c>
      <c r="F78" s="32" t="s">
        <v>63</v>
      </c>
      <c r="G78" s="36">
        <f>G79</f>
        <v>5.3</v>
      </c>
      <c r="H78" s="36">
        <f t="shared" ref="H78:I79" si="18">H79</f>
        <v>0</v>
      </c>
      <c r="I78" s="36">
        <f t="shared" si="18"/>
        <v>5.3</v>
      </c>
    </row>
    <row r="79" spans="1:9" ht="25.5">
      <c r="A79" s="29" t="s">
        <v>64</v>
      </c>
      <c r="B79" s="80" t="s">
        <v>126</v>
      </c>
      <c r="C79" s="80" t="s">
        <v>8</v>
      </c>
      <c r="D79" s="80" t="s">
        <v>27</v>
      </c>
      <c r="E79" s="45" t="s">
        <v>152</v>
      </c>
      <c r="F79" s="32" t="s">
        <v>65</v>
      </c>
      <c r="G79" s="36">
        <f>G80</f>
        <v>5.3</v>
      </c>
      <c r="H79" s="36">
        <f t="shared" si="18"/>
        <v>0</v>
      </c>
      <c r="I79" s="36">
        <f t="shared" si="18"/>
        <v>5.3</v>
      </c>
    </row>
    <row r="80" spans="1:9" ht="25.5">
      <c r="A80" s="54" t="s">
        <v>79</v>
      </c>
      <c r="B80" s="42" t="s">
        <v>126</v>
      </c>
      <c r="C80" s="42" t="s">
        <v>8</v>
      </c>
      <c r="D80" s="42" t="s">
        <v>27</v>
      </c>
      <c r="E80" s="38" t="s">
        <v>152</v>
      </c>
      <c r="F80" s="38" t="s">
        <v>66</v>
      </c>
      <c r="G80" s="40">
        <v>5.3</v>
      </c>
      <c r="H80" s="40">
        <v>0</v>
      </c>
      <c r="I80" s="40">
        <f>G80+H80</f>
        <v>5.3</v>
      </c>
    </row>
    <row r="81" spans="1:9" ht="25.5">
      <c r="A81" s="29" t="s">
        <v>81</v>
      </c>
      <c r="B81" s="80" t="s">
        <v>126</v>
      </c>
      <c r="C81" s="80" t="s">
        <v>8</v>
      </c>
      <c r="D81" s="80" t="s">
        <v>27</v>
      </c>
      <c r="E81" s="45" t="s">
        <v>152</v>
      </c>
      <c r="F81" s="32" t="s">
        <v>40</v>
      </c>
      <c r="G81" s="36">
        <f>G82</f>
        <v>1.5</v>
      </c>
      <c r="H81" s="36">
        <f t="shared" ref="H81:I82" si="19">H82</f>
        <v>0</v>
      </c>
      <c r="I81" s="36">
        <f t="shared" si="19"/>
        <v>1.5</v>
      </c>
    </row>
    <row r="82" spans="1:9" ht="25.5">
      <c r="A82" s="29" t="s">
        <v>82</v>
      </c>
      <c r="B82" s="80" t="s">
        <v>126</v>
      </c>
      <c r="C82" s="80" t="s">
        <v>8</v>
      </c>
      <c r="D82" s="80" t="s">
        <v>27</v>
      </c>
      <c r="E82" s="45" t="s">
        <v>152</v>
      </c>
      <c r="F82" s="32" t="s">
        <v>41</v>
      </c>
      <c r="G82" s="36">
        <f>G83</f>
        <v>1.5</v>
      </c>
      <c r="H82" s="36">
        <f t="shared" si="19"/>
        <v>0</v>
      </c>
      <c r="I82" s="36">
        <f t="shared" si="19"/>
        <v>1.5</v>
      </c>
    </row>
    <row r="83" spans="1:9" ht="25.5">
      <c r="A83" s="37" t="s">
        <v>78</v>
      </c>
      <c r="B83" s="42" t="s">
        <v>126</v>
      </c>
      <c r="C83" s="42" t="s">
        <v>8</v>
      </c>
      <c r="D83" s="42" t="s">
        <v>27</v>
      </c>
      <c r="E83" s="38" t="s">
        <v>152</v>
      </c>
      <c r="F83" s="38" t="s">
        <v>30</v>
      </c>
      <c r="G83" s="40">
        <v>1.5</v>
      </c>
      <c r="H83" s="40">
        <v>0</v>
      </c>
      <c r="I83" s="40">
        <f>G83+H83</f>
        <v>1.5</v>
      </c>
    </row>
    <row r="84" spans="1:9" ht="89.25">
      <c r="A84" s="81" t="s">
        <v>163</v>
      </c>
      <c r="B84" s="80" t="s">
        <v>126</v>
      </c>
      <c r="C84" s="80" t="s">
        <v>8</v>
      </c>
      <c r="D84" s="80" t="s">
        <v>27</v>
      </c>
      <c r="E84" s="45" t="s">
        <v>160</v>
      </c>
      <c r="F84" s="45"/>
      <c r="G84" s="36">
        <f>G85+G88</f>
        <v>6.8</v>
      </c>
      <c r="H84" s="36">
        <f>H85+H88</f>
        <v>0</v>
      </c>
      <c r="I84" s="36">
        <f>I85+I88</f>
        <v>6.8</v>
      </c>
    </row>
    <row r="85" spans="1:9" ht="51">
      <c r="A85" s="29" t="s">
        <v>62</v>
      </c>
      <c r="B85" s="80" t="s">
        <v>126</v>
      </c>
      <c r="C85" s="80" t="s">
        <v>8</v>
      </c>
      <c r="D85" s="80" t="s">
        <v>27</v>
      </c>
      <c r="E85" s="45" t="s">
        <v>160</v>
      </c>
      <c r="F85" s="32" t="s">
        <v>63</v>
      </c>
      <c r="G85" s="36">
        <f>G86</f>
        <v>5.3</v>
      </c>
      <c r="H85" s="36">
        <f t="shared" ref="H85:I86" si="20">H86</f>
        <v>0</v>
      </c>
      <c r="I85" s="36">
        <f t="shared" si="20"/>
        <v>5.3</v>
      </c>
    </row>
    <row r="86" spans="1:9" ht="25.5">
      <c r="A86" s="29" t="s">
        <v>64</v>
      </c>
      <c r="B86" s="80" t="s">
        <v>126</v>
      </c>
      <c r="C86" s="80" t="s">
        <v>8</v>
      </c>
      <c r="D86" s="80" t="s">
        <v>27</v>
      </c>
      <c r="E86" s="45" t="s">
        <v>160</v>
      </c>
      <c r="F86" s="32" t="s">
        <v>65</v>
      </c>
      <c r="G86" s="36">
        <f>G87</f>
        <v>5.3</v>
      </c>
      <c r="H86" s="36">
        <f t="shared" si="20"/>
        <v>0</v>
      </c>
      <c r="I86" s="36">
        <f t="shared" si="20"/>
        <v>5.3</v>
      </c>
    </row>
    <row r="87" spans="1:9" ht="25.5">
      <c r="A87" s="54" t="s">
        <v>79</v>
      </c>
      <c r="B87" s="42" t="s">
        <v>126</v>
      </c>
      <c r="C87" s="42" t="s">
        <v>8</v>
      </c>
      <c r="D87" s="42" t="s">
        <v>27</v>
      </c>
      <c r="E87" s="38" t="s">
        <v>160</v>
      </c>
      <c r="F87" s="38" t="s">
        <v>66</v>
      </c>
      <c r="G87" s="40">
        <v>5.3</v>
      </c>
      <c r="H87" s="40">
        <v>0</v>
      </c>
      <c r="I87" s="40">
        <f>G87+H87</f>
        <v>5.3</v>
      </c>
    </row>
    <row r="88" spans="1:9" ht="25.5">
      <c r="A88" s="29" t="s">
        <v>81</v>
      </c>
      <c r="B88" s="80" t="s">
        <v>126</v>
      </c>
      <c r="C88" s="80" t="s">
        <v>8</v>
      </c>
      <c r="D88" s="80" t="s">
        <v>27</v>
      </c>
      <c r="E88" s="45" t="s">
        <v>160</v>
      </c>
      <c r="F88" s="32" t="s">
        <v>40</v>
      </c>
      <c r="G88" s="36">
        <f>G89</f>
        <v>1.5</v>
      </c>
      <c r="H88" s="36">
        <f t="shared" ref="H88:I89" si="21">H89</f>
        <v>0</v>
      </c>
      <c r="I88" s="36">
        <f t="shared" si="21"/>
        <v>1.5</v>
      </c>
    </row>
    <row r="89" spans="1:9" ht="25.5">
      <c r="A89" s="29" t="s">
        <v>82</v>
      </c>
      <c r="B89" s="80" t="s">
        <v>126</v>
      </c>
      <c r="C89" s="80" t="s">
        <v>8</v>
      </c>
      <c r="D89" s="80" t="s">
        <v>27</v>
      </c>
      <c r="E89" s="45" t="s">
        <v>160</v>
      </c>
      <c r="F89" s="32" t="s">
        <v>41</v>
      </c>
      <c r="G89" s="36">
        <f>G90</f>
        <v>1.5</v>
      </c>
      <c r="H89" s="36">
        <f t="shared" si="21"/>
        <v>0</v>
      </c>
      <c r="I89" s="36">
        <f t="shared" si="21"/>
        <v>1.5</v>
      </c>
    </row>
    <row r="90" spans="1:9" ht="25.5">
      <c r="A90" s="37" t="s">
        <v>78</v>
      </c>
      <c r="B90" s="42" t="s">
        <v>126</v>
      </c>
      <c r="C90" s="42" t="s">
        <v>8</v>
      </c>
      <c r="D90" s="42" t="s">
        <v>27</v>
      </c>
      <c r="E90" s="38" t="s">
        <v>160</v>
      </c>
      <c r="F90" s="38" t="s">
        <v>30</v>
      </c>
      <c r="G90" s="40">
        <v>1.5</v>
      </c>
      <c r="H90" s="40">
        <v>0</v>
      </c>
      <c r="I90" s="40">
        <f>G90+H90</f>
        <v>1.5</v>
      </c>
    </row>
    <row r="91" spans="1:9" ht="76.5">
      <c r="A91" s="81" t="s">
        <v>162</v>
      </c>
      <c r="B91" s="80" t="s">
        <v>126</v>
      </c>
      <c r="C91" s="80" t="s">
        <v>8</v>
      </c>
      <c r="D91" s="80" t="s">
        <v>27</v>
      </c>
      <c r="E91" s="45" t="s">
        <v>161</v>
      </c>
      <c r="F91" s="45"/>
      <c r="G91" s="36">
        <f>G92+G95</f>
        <v>6.8</v>
      </c>
      <c r="H91" s="36">
        <f>H92+H95</f>
        <v>0</v>
      </c>
      <c r="I91" s="36">
        <f>I92+I95</f>
        <v>6.8</v>
      </c>
    </row>
    <row r="92" spans="1:9" ht="51">
      <c r="A92" s="29" t="s">
        <v>62</v>
      </c>
      <c r="B92" s="80" t="s">
        <v>126</v>
      </c>
      <c r="C92" s="80" t="s">
        <v>8</v>
      </c>
      <c r="D92" s="80" t="s">
        <v>27</v>
      </c>
      <c r="E92" s="45" t="s">
        <v>161</v>
      </c>
      <c r="F92" s="32" t="s">
        <v>63</v>
      </c>
      <c r="G92" s="36">
        <f>G93</f>
        <v>5.3</v>
      </c>
      <c r="H92" s="36">
        <f t="shared" ref="H92:I93" si="22">H93</f>
        <v>0</v>
      </c>
      <c r="I92" s="36">
        <f t="shared" si="22"/>
        <v>5.3</v>
      </c>
    </row>
    <row r="93" spans="1:9" ht="25.5">
      <c r="A93" s="29" t="s">
        <v>64</v>
      </c>
      <c r="B93" s="80" t="s">
        <v>126</v>
      </c>
      <c r="C93" s="80" t="s">
        <v>8</v>
      </c>
      <c r="D93" s="80" t="s">
        <v>27</v>
      </c>
      <c r="E93" s="45" t="s">
        <v>161</v>
      </c>
      <c r="F93" s="32" t="s">
        <v>65</v>
      </c>
      <c r="G93" s="36">
        <f>G94</f>
        <v>5.3</v>
      </c>
      <c r="H93" s="36">
        <f t="shared" si="22"/>
        <v>0</v>
      </c>
      <c r="I93" s="36">
        <f t="shared" si="22"/>
        <v>5.3</v>
      </c>
    </row>
    <row r="94" spans="1:9" ht="25.5">
      <c r="A94" s="54" t="s">
        <v>79</v>
      </c>
      <c r="B94" s="42" t="s">
        <v>126</v>
      </c>
      <c r="C94" s="42" t="s">
        <v>8</v>
      </c>
      <c r="D94" s="42" t="s">
        <v>27</v>
      </c>
      <c r="E94" s="38" t="s">
        <v>161</v>
      </c>
      <c r="F94" s="38" t="s">
        <v>66</v>
      </c>
      <c r="G94" s="40">
        <v>5.3</v>
      </c>
      <c r="H94" s="40">
        <v>0</v>
      </c>
      <c r="I94" s="40">
        <f>G94+H94</f>
        <v>5.3</v>
      </c>
    </row>
    <row r="95" spans="1:9" ht="25.5">
      <c r="A95" s="29" t="s">
        <v>81</v>
      </c>
      <c r="B95" s="80" t="s">
        <v>126</v>
      </c>
      <c r="C95" s="80" t="s">
        <v>8</v>
      </c>
      <c r="D95" s="80" t="s">
        <v>27</v>
      </c>
      <c r="E95" s="45" t="s">
        <v>161</v>
      </c>
      <c r="F95" s="32" t="s">
        <v>40</v>
      </c>
      <c r="G95" s="36">
        <f>G96</f>
        <v>1.5</v>
      </c>
      <c r="H95" s="36">
        <f t="shared" ref="H95:I96" si="23">H96</f>
        <v>0</v>
      </c>
      <c r="I95" s="36">
        <f t="shared" si="23"/>
        <v>1.5</v>
      </c>
    </row>
    <row r="96" spans="1:9" ht="25.5">
      <c r="A96" s="29" t="s">
        <v>82</v>
      </c>
      <c r="B96" s="80" t="s">
        <v>126</v>
      </c>
      <c r="C96" s="80" t="s">
        <v>8</v>
      </c>
      <c r="D96" s="80" t="s">
        <v>27</v>
      </c>
      <c r="E96" s="45" t="s">
        <v>161</v>
      </c>
      <c r="F96" s="32" t="s">
        <v>41</v>
      </c>
      <c r="G96" s="36">
        <f>G97</f>
        <v>1.5</v>
      </c>
      <c r="H96" s="36">
        <f t="shared" si="23"/>
        <v>0</v>
      </c>
      <c r="I96" s="36">
        <f t="shared" si="23"/>
        <v>1.5</v>
      </c>
    </row>
    <row r="97" spans="1:9" ht="25.5">
      <c r="A97" s="37" t="s">
        <v>78</v>
      </c>
      <c r="B97" s="42" t="s">
        <v>126</v>
      </c>
      <c r="C97" s="42" t="s">
        <v>8</v>
      </c>
      <c r="D97" s="42" t="s">
        <v>27</v>
      </c>
      <c r="E97" s="38" t="s">
        <v>161</v>
      </c>
      <c r="F97" s="38" t="s">
        <v>30</v>
      </c>
      <c r="G97" s="40">
        <v>1.5</v>
      </c>
      <c r="H97" s="40">
        <v>0</v>
      </c>
      <c r="I97" s="40">
        <f>G97+H97</f>
        <v>1.5</v>
      </c>
    </row>
    <row r="98" spans="1:9" ht="14.25">
      <c r="A98" s="56" t="s">
        <v>97</v>
      </c>
      <c r="B98" s="57" t="s">
        <v>126</v>
      </c>
      <c r="C98" s="58" t="s">
        <v>12</v>
      </c>
      <c r="D98" s="58" t="s">
        <v>22</v>
      </c>
      <c r="E98" s="59" t="s">
        <v>7</v>
      </c>
      <c r="F98" s="32"/>
      <c r="G98" s="60">
        <f t="shared" ref="G98:I103" si="24">G99</f>
        <v>80.099999999999994</v>
      </c>
      <c r="H98" s="60">
        <f t="shared" si="24"/>
        <v>0</v>
      </c>
      <c r="I98" s="60">
        <f t="shared" si="24"/>
        <v>80.099999999999994</v>
      </c>
    </row>
    <row r="99" spans="1:9" ht="15">
      <c r="A99" s="29" t="s">
        <v>98</v>
      </c>
      <c r="B99" s="45" t="s">
        <v>126</v>
      </c>
      <c r="C99" s="27" t="s">
        <v>12</v>
      </c>
      <c r="D99" s="27" t="s">
        <v>9</v>
      </c>
      <c r="E99" s="61"/>
      <c r="F99" s="32"/>
      <c r="G99" s="44">
        <f t="shared" si="24"/>
        <v>80.099999999999994</v>
      </c>
      <c r="H99" s="44">
        <f t="shared" si="24"/>
        <v>0</v>
      </c>
      <c r="I99" s="44">
        <f t="shared" si="24"/>
        <v>80.099999999999994</v>
      </c>
    </row>
    <row r="100" spans="1:9" ht="15">
      <c r="A100" s="29" t="s">
        <v>37</v>
      </c>
      <c r="B100" s="30" t="s">
        <v>126</v>
      </c>
      <c r="C100" s="52" t="s">
        <v>12</v>
      </c>
      <c r="D100" s="52" t="s">
        <v>9</v>
      </c>
      <c r="E100" s="32" t="s">
        <v>38</v>
      </c>
      <c r="F100" s="32"/>
      <c r="G100" s="44">
        <f t="shared" si="24"/>
        <v>80.099999999999994</v>
      </c>
      <c r="H100" s="44">
        <f t="shared" si="24"/>
        <v>0</v>
      </c>
      <c r="I100" s="44">
        <f t="shared" si="24"/>
        <v>80.099999999999994</v>
      </c>
    </row>
    <row r="101" spans="1:9" ht="25.5">
      <c r="A101" s="29" t="s">
        <v>99</v>
      </c>
      <c r="B101" s="30" t="s">
        <v>126</v>
      </c>
      <c r="C101" s="52" t="s">
        <v>12</v>
      </c>
      <c r="D101" s="52" t="s">
        <v>9</v>
      </c>
      <c r="E101" s="32" t="s">
        <v>100</v>
      </c>
      <c r="F101" s="32"/>
      <c r="G101" s="44">
        <f t="shared" si="24"/>
        <v>80.099999999999994</v>
      </c>
      <c r="H101" s="44">
        <f t="shared" si="24"/>
        <v>0</v>
      </c>
      <c r="I101" s="44">
        <f t="shared" si="24"/>
        <v>80.099999999999994</v>
      </c>
    </row>
    <row r="102" spans="1:9" ht="51">
      <c r="A102" s="29" t="s">
        <v>62</v>
      </c>
      <c r="B102" s="35" t="s">
        <v>126</v>
      </c>
      <c r="C102" s="52" t="s">
        <v>12</v>
      </c>
      <c r="D102" s="52" t="s">
        <v>9</v>
      </c>
      <c r="E102" s="32" t="s">
        <v>100</v>
      </c>
      <c r="F102" s="32" t="s">
        <v>63</v>
      </c>
      <c r="G102" s="44">
        <f t="shared" si="24"/>
        <v>80.099999999999994</v>
      </c>
      <c r="H102" s="44">
        <f t="shared" si="24"/>
        <v>0</v>
      </c>
      <c r="I102" s="44">
        <f t="shared" si="24"/>
        <v>80.099999999999994</v>
      </c>
    </row>
    <row r="103" spans="1:9" ht="25.5">
      <c r="A103" s="29" t="s">
        <v>64</v>
      </c>
      <c r="B103" s="35" t="s">
        <v>126</v>
      </c>
      <c r="C103" s="52" t="s">
        <v>12</v>
      </c>
      <c r="D103" s="52" t="s">
        <v>9</v>
      </c>
      <c r="E103" s="32" t="s">
        <v>100</v>
      </c>
      <c r="F103" s="32" t="s">
        <v>65</v>
      </c>
      <c r="G103" s="44">
        <f t="shared" si="24"/>
        <v>80.099999999999994</v>
      </c>
      <c r="H103" s="44">
        <f t="shared" si="24"/>
        <v>0</v>
      </c>
      <c r="I103" s="44">
        <f t="shared" si="24"/>
        <v>80.099999999999994</v>
      </c>
    </row>
    <row r="104" spans="1:9" ht="25.5">
      <c r="A104" s="54" t="s">
        <v>79</v>
      </c>
      <c r="B104" s="38" t="s">
        <v>126</v>
      </c>
      <c r="C104" s="39" t="s">
        <v>12</v>
      </c>
      <c r="D104" s="39" t="s">
        <v>9</v>
      </c>
      <c r="E104" s="38" t="s">
        <v>100</v>
      </c>
      <c r="F104" s="38" t="s">
        <v>66</v>
      </c>
      <c r="G104" s="40">
        <v>80.099999999999994</v>
      </c>
      <c r="H104" s="40"/>
      <c r="I104" s="40">
        <f>G104+H104</f>
        <v>80.099999999999994</v>
      </c>
    </row>
    <row r="105" spans="1:9" ht="25.5">
      <c r="A105" s="56" t="s">
        <v>46</v>
      </c>
      <c r="B105" s="58" t="s">
        <v>126</v>
      </c>
      <c r="C105" s="58" t="s">
        <v>9</v>
      </c>
      <c r="D105" s="58" t="s">
        <v>22</v>
      </c>
      <c r="E105" s="58"/>
      <c r="F105" s="58"/>
      <c r="G105" s="60">
        <f>G110+G106</f>
        <v>958.6</v>
      </c>
      <c r="H105" s="60">
        <f t="shared" ref="H105:I105" si="25">H110+H106</f>
        <v>-101.34</v>
      </c>
      <c r="I105" s="60">
        <f t="shared" si="25"/>
        <v>857.26</v>
      </c>
    </row>
    <row r="106" spans="1:9" ht="25.5">
      <c r="A106" s="62" t="s">
        <v>124</v>
      </c>
      <c r="B106" s="30" t="s">
        <v>126</v>
      </c>
      <c r="C106" s="35" t="s">
        <v>9</v>
      </c>
      <c r="D106" s="35" t="s">
        <v>20</v>
      </c>
      <c r="E106" s="61"/>
      <c r="F106" s="35"/>
      <c r="G106" s="44">
        <f>G107</f>
        <v>3</v>
      </c>
      <c r="H106" s="44">
        <f t="shared" ref="H106:I106" si="26">H107</f>
        <v>0</v>
      </c>
      <c r="I106" s="44">
        <f t="shared" si="26"/>
        <v>3</v>
      </c>
    </row>
    <row r="107" spans="1:9" ht="15">
      <c r="A107" s="47" t="s">
        <v>37</v>
      </c>
      <c r="B107" s="30" t="s">
        <v>126</v>
      </c>
      <c r="C107" s="46" t="s">
        <v>9</v>
      </c>
      <c r="D107" s="46" t="s">
        <v>20</v>
      </c>
      <c r="E107" s="32" t="s">
        <v>38</v>
      </c>
      <c r="F107" s="32"/>
      <c r="G107" s="44">
        <f t="shared" ref="G107:I107" si="27">G108</f>
        <v>3</v>
      </c>
      <c r="H107" s="44">
        <f t="shared" si="27"/>
        <v>0</v>
      </c>
      <c r="I107" s="44">
        <f t="shared" si="27"/>
        <v>3</v>
      </c>
    </row>
    <row r="108" spans="1:9" ht="15">
      <c r="A108" s="34" t="s">
        <v>150</v>
      </c>
      <c r="B108" s="30" t="s">
        <v>126</v>
      </c>
      <c r="C108" s="46" t="s">
        <v>9</v>
      </c>
      <c r="D108" s="46" t="s">
        <v>20</v>
      </c>
      <c r="E108" s="32" t="s">
        <v>147</v>
      </c>
      <c r="F108" s="32" t="s">
        <v>115</v>
      </c>
      <c r="G108" s="44">
        <f t="shared" ref="G108:I108" si="28">G109</f>
        <v>3</v>
      </c>
      <c r="H108" s="44">
        <f t="shared" si="28"/>
        <v>0</v>
      </c>
      <c r="I108" s="44">
        <f t="shared" si="28"/>
        <v>3</v>
      </c>
    </row>
    <row r="109" spans="1:9" ht="18" customHeight="1">
      <c r="A109" s="63" t="s">
        <v>151</v>
      </c>
      <c r="B109" s="42" t="s">
        <v>126</v>
      </c>
      <c r="C109" s="39" t="s">
        <v>9</v>
      </c>
      <c r="D109" s="39" t="s">
        <v>20</v>
      </c>
      <c r="E109" s="38" t="s">
        <v>147</v>
      </c>
      <c r="F109" s="38" t="s">
        <v>116</v>
      </c>
      <c r="G109" s="40">
        <v>3</v>
      </c>
      <c r="H109" s="40">
        <v>0</v>
      </c>
      <c r="I109" s="40">
        <f>G109+H109</f>
        <v>3</v>
      </c>
    </row>
    <row r="110" spans="1:9" ht="15">
      <c r="A110" s="62" t="s">
        <v>23</v>
      </c>
      <c r="B110" s="30" t="s">
        <v>126</v>
      </c>
      <c r="C110" s="35" t="s">
        <v>9</v>
      </c>
      <c r="D110" s="35" t="s">
        <v>21</v>
      </c>
      <c r="E110" s="61"/>
      <c r="F110" s="35"/>
      <c r="G110" s="44">
        <f t="shared" ref="G110:I111" si="29">G111</f>
        <v>955.6</v>
      </c>
      <c r="H110" s="44">
        <f t="shared" si="29"/>
        <v>-101.34</v>
      </c>
      <c r="I110" s="44">
        <f t="shared" si="29"/>
        <v>854.26</v>
      </c>
    </row>
    <row r="111" spans="1:9" ht="15">
      <c r="A111" s="29" t="s">
        <v>37</v>
      </c>
      <c r="B111" s="35" t="s">
        <v>126</v>
      </c>
      <c r="C111" s="52" t="s">
        <v>9</v>
      </c>
      <c r="D111" s="52" t="s">
        <v>21</v>
      </c>
      <c r="E111" s="32" t="s">
        <v>38</v>
      </c>
      <c r="F111" s="52"/>
      <c r="G111" s="44">
        <f t="shared" si="29"/>
        <v>955.6</v>
      </c>
      <c r="H111" s="44">
        <f t="shared" si="29"/>
        <v>-101.34</v>
      </c>
      <c r="I111" s="44">
        <f t="shared" si="29"/>
        <v>854.26</v>
      </c>
    </row>
    <row r="112" spans="1:9" ht="24.75" customHeight="1">
      <c r="A112" s="64" t="s">
        <v>132</v>
      </c>
      <c r="B112" s="35" t="s">
        <v>126</v>
      </c>
      <c r="C112" s="52" t="s">
        <v>9</v>
      </c>
      <c r="D112" s="52" t="s">
        <v>21</v>
      </c>
      <c r="E112" s="32" t="s">
        <v>61</v>
      </c>
      <c r="F112" s="52"/>
      <c r="G112" s="44">
        <f>G113+G117</f>
        <v>955.6</v>
      </c>
      <c r="H112" s="44">
        <f>H113+H117</f>
        <v>-101.34</v>
      </c>
      <c r="I112" s="44">
        <f>I113+I117</f>
        <v>854.26</v>
      </c>
    </row>
    <row r="113" spans="1:9" ht="25.5">
      <c r="A113" s="64" t="s">
        <v>130</v>
      </c>
      <c r="B113" s="45" t="s">
        <v>126</v>
      </c>
      <c r="C113" s="52" t="s">
        <v>9</v>
      </c>
      <c r="D113" s="52" t="s">
        <v>21</v>
      </c>
      <c r="E113" s="32" t="s">
        <v>113</v>
      </c>
      <c r="F113" s="52"/>
      <c r="G113" s="44">
        <f>G114</f>
        <v>740.6</v>
      </c>
      <c r="H113" s="44">
        <f t="shared" ref="H113:I113" si="30">H114</f>
        <v>0</v>
      </c>
      <c r="I113" s="44">
        <f t="shared" si="30"/>
        <v>740.6</v>
      </c>
    </row>
    <row r="114" spans="1:9" ht="25.5">
      <c r="A114" s="29" t="s">
        <v>81</v>
      </c>
      <c r="B114" s="45" t="s">
        <v>126</v>
      </c>
      <c r="C114" s="46" t="s">
        <v>9</v>
      </c>
      <c r="D114" s="46" t="s">
        <v>21</v>
      </c>
      <c r="E114" s="32" t="s">
        <v>113</v>
      </c>
      <c r="F114" s="32" t="s">
        <v>40</v>
      </c>
      <c r="G114" s="44">
        <f t="shared" ref="G114:I115" si="31">G115</f>
        <v>740.6</v>
      </c>
      <c r="H114" s="44">
        <f t="shared" si="31"/>
        <v>0</v>
      </c>
      <c r="I114" s="44">
        <f t="shared" si="31"/>
        <v>740.6</v>
      </c>
    </row>
    <row r="115" spans="1:9" ht="25.5">
      <c r="A115" s="29" t="s">
        <v>82</v>
      </c>
      <c r="B115" s="30" t="s">
        <v>126</v>
      </c>
      <c r="C115" s="46" t="s">
        <v>9</v>
      </c>
      <c r="D115" s="46" t="s">
        <v>21</v>
      </c>
      <c r="E115" s="32" t="s">
        <v>113</v>
      </c>
      <c r="F115" s="32" t="s">
        <v>41</v>
      </c>
      <c r="G115" s="44">
        <f t="shared" si="31"/>
        <v>740.6</v>
      </c>
      <c r="H115" s="44">
        <f t="shared" si="31"/>
        <v>0</v>
      </c>
      <c r="I115" s="44">
        <f t="shared" si="31"/>
        <v>740.6</v>
      </c>
    </row>
    <row r="116" spans="1:9" ht="24.75" customHeight="1">
      <c r="A116" s="37" t="s">
        <v>78</v>
      </c>
      <c r="B116" s="42" t="s">
        <v>126</v>
      </c>
      <c r="C116" s="39" t="s">
        <v>9</v>
      </c>
      <c r="D116" s="39" t="s">
        <v>21</v>
      </c>
      <c r="E116" s="38" t="s">
        <v>113</v>
      </c>
      <c r="F116" s="38" t="s">
        <v>30</v>
      </c>
      <c r="G116" s="40">
        <v>740.6</v>
      </c>
      <c r="H116" s="40"/>
      <c r="I116" s="40">
        <v>740.6</v>
      </c>
    </row>
    <row r="117" spans="1:9" ht="15.75" customHeight="1">
      <c r="A117" s="47" t="s">
        <v>133</v>
      </c>
      <c r="B117" s="35" t="s">
        <v>126</v>
      </c>
      <c r="C117" s="46" t="s">
        <v>9</v>
      </c>
      <c r="D117" s="46" t="s">
        <v>21</v>
      </c>
      <c r="E117" s="32" t="s">
        <v>125</v>
      </c>
      <c r="F117" s="32"/>
      <c r="G117" s="44">
        <f t="shared" ref="G117:I119" si="32">G118</f>
        <v>215</v>
      </c>
      <c r="H117" s="44">
        <f t="shared" si="32"/>
        <v>-101.34</v>
      </c>
      <c r="I117" s="44">
        <f t="shared" si="32"/>
        <v>113.66</v>
      </c>
    </row>
    <row r="118" spans="1:9" ht="28.5" customHeight="1">
      <c r="A118" s="29" t="s">
        <v>81</v>
      </c>
      <c r="B118" s="35" t="s">
        <v>126</v>
      </c>
      <c r="C118" s="46" t="s">
        <v>9</v>
      </c>
      <c r="D118" s="46" t="s">
        <v>21</v>
      </c>
      <c r="E118" s="32" t="s">
        <v>125</v>
      </c>
      <c r="F118" s="32" t="s">
        <v>40</v>
      </c>
      <c r="G118" s="44">
        <f t="shared" si="32"/>
        <v>215</v>
      </c>
      <c r="H118" s="44">
        <f t="shared" si="32"/>
        <v>-101.34</v>
      </c>
      <c r="I118" s="44">
        <f t="shared" si="32"/>
        <v>113.66</v>
      </c>
    </row>
    <row r="119" spans="1:9" ht="27.75" customHeight="1">
      <c r="A119" s="29" t="s">
        <v>82</v>
      </c>
      <c r="B119" s="45" t="s">
        <v>126</v>
      </c>
      <c r="C119" s="46" t="s">
        <v>9</v>
      </c>
      <c r="D119" s="46" t="s">
        <v>21</v>
      </c>
      <c r="E119" s="32" t="s">
        <v>125</v>
      </c>
      <c r="F119" s="32" t="s">
        <v>41</v>
      </c>
      <c r="G119" s="44">
        <f t="shared" si="32"/>
        <v>215</v>
      </c>
      <c r="H119" s="44">
        <f t="shared" si="32"/>
        <v>-101.34</v>
      </c>
      <c r="I119" s="44">
        <f t="shared" si="32"/>
        <v>113.66</v>
      </c>
    </row>
    <row r="120" spans="1:9" ht="26.25" customHeight="1">
      <c r="A120" s="37" t="s">
        <v>78</v>
      </c>
      <c r="B120" s="38" t="s">
        <v>126</v>
      </c>
      <c r="C120" s="39" t="s">
        <v>9</v>
      </c>
      <c r="D120" s="39" t="s">
        <v>21</v>
      </c>
      <c r="E120" s="38" t="s">
        <v>125</v>
      </c>
      <c r="F120" s="38" t="s">
        <v>30</v>
      </c>
      <c r="G120" s="40">
        <v>215</v>
      </c>
      <c r="H120" s="40">
        <v>-101.34</v>
      </c>
      <c r="I120" s="40">
        <f>G120+H120</f>
        <v>113.66</v>
      </c>
    </row>
    <row r="121" spans="1:9" ht="14.25">
      <c r="A121" s="56" t="s">
        <v>47</v>
      </c>
      <c r="B121" s="65" t="s">
        <v>126</v>
      </c>
      <c r="C121" s="58" t="s">
        <v>10</v>
      </c>
      <c r="D121" s="58" t="s">
        <v>22</v>
      </c>
      <c r="E121" s="58"/>
      <c r="F121" s="58"/>
      <c r="G121" s="60">
        <f>G122+G131</f>
        <v>6042.2999999999993</v>
      </c>
      <c r="H121" s="60">
        <f>H122+H131</f>
        <v>125.7</v>
      </c>
      <c r="I121" s="60">
        <f>I122+I131</f>
        <v>6168</v>
      </c>
    </row>
    <row r="122" spans="1:9" ht="15">
      <c r="A122" s="62" t="s">
        <v>29</v>
      </c>
      <c r="B122" s="30" t="s">
        <v>126</v>
      </c>
      <c r="C122" s="35" t="s">
        <v>10</v>
      </c>
      <c r="D122" s="35" t="s">
        <v>20</v>
      </c>
      <c r="E122" s="35"/>
      <c r="F122" s="35"/>
      <c r="G122" s="44">
        <f>G123</f>
        <v>1804.9</v>
      </c>
      <c r="H122" s="44">
        <f t="shared" ref="H122:I123" si="33">H123</f>
        <v>0</v>
      </c>
      <c r="I122" s="44">
        <f t="shared" si="33"/>
        <v>1804.9</v>
      </c>
    </row>
    <row r="123" spans="1:9" ht="15">
      <c r="A123" s="29" t="s">
        <v>37</v>
      </c>
      <c r="B123" s="35" t="s">
        <v>126</v>
      </c>
      <c r="C123" s="35" t="s">
        <v>10</v>
      </c>
      <c r="D123" s="35" t="s">
        <v>20</v>
      </c>
      <c r="E123" s="32" t="s">
        <v>38</v>
      </c>
      <c r="F123" s="35"/>
      <c r="G123" s="44">
        <f>G124</f>
        <v>1804.9</v>
      </c>
      <c r="H123" s="44">
        <f t="shared" si="33"/>
        <v>0</v>
      </c>
      <c r="I123" s="44">
        <f t="shared" si="33"/>
        <v>1804.9</v>
      </c>
    </row>
    <row r="124" spans="1:9" ht="38.25">
      <c r="A124" s="66" t="s">
        <v>16</v>
      </c>
      <c r="B124" s="35" t="s">
        <v>126</v>
      </c>
      <c r="C124" s="67" t="s">
        <v>10</v>
      </c>
      <c r="D124" s="67" t="s">
        <v>20</v>
      </c>
      <c r="E124" s="67" t="s">
        <v>84</v>
      </c>
      <c r="F124" s="68"/>
      <c r="G124" s="44">
        <f t="shared" ref="G124:H124" si="34">G127+G130</f>
        <v>1804.9</v>
      </c>
      <c r="H124" s="44">
        <f t="shared" si="34"/>
        <v>0</v>
      </c>
      <c r="I124" s="44">
        <f>I127+I130</f>
        <v>1804.9</v>
      </c>
    </row>
    <row r="125" spans="1:9" ht="26.25" customHeight="1">
      <c r="A125" s="34" t="s">
        <v>62</v>
      </c>
      <c r="B125" s="30" t="s">
        <v>126</v>
      </c>
      <c r="C125" s="35" t="s">
        <v>10</v>
      </c>
      <c r="D125" s="35" t="s">
        <v>20</v>
      </c>
      <c r="E125" s="67" t="s">
        <v>84</v>
      </c>
      <c r="F125" s="35" t="s">
        <v>63</v>
      </c>
      <c r="G125" s="36">
        <f>G126</f>
        <v>207.7</v>
      </c>
      <c r="H125" s="36">
        <f t="shared" ref="H125:I126" si="35">H126</f>
        <v>0</v>
      </c>
      <c r="I125" s="36">
        <f t="shared" si="35"/>
        <v>207.7</v>
      </c>
    </row>
    <row r="126" spans="1:9" ht="26.25" customHeight="1">
      <c r="A126" s="34" t="s">
        <v>64</v>
      </c>
      <c r="B126" s="35" t="s">
        <v>126</v>
      </c>
      <c r="C126" s="35" t="s">
        <v>10</v>
      </c>
      <c r="D126" s="35" t="s">
        <v>20</v>
      </c>
      <c r="E126" s="67" t="s">
        <v>84</v>
      </c>
      <c r="F126" s="35" t="s">
        <v>65</v>
      </c>
      <c r="G126" s="36">
        <f>G127</f>
        <v>207.7</v>
      </c>
      <c r="H126" s="36">
        <f t="shared" si="35"/>
        <v>0</v>
      </c>
      <c r="I126" s="36">
        <f t="shared" si="35"/>
        <v>207.7</v>
      </c>
    </row>
    <row r="127" spans="1:9" ht="26.25" customHeight="1">
      <c r="A127" s="37" t="s">
        <v>79</v>
      </c>
      <c r="B127" s="42" t="s">
        <v>126</v>
      </c>
      <c r="C127" s="39" t="s">
        <v>10</v>
      </c>
      <c r="D127" s="39" t="s">
        <v>20</v>
      </c>
      <c r="E127" s="70" t="s">
        <v>84</v>
      </c>
      <c r="F127" s="38" t="s">
        <v>66</v>
      </c>
      <c r="G127" s="40">
        <v>207.7</v>
      </c>
      <c r="H127" s="40"/>
      <c r="I127" s="40">
        <f>G127+H127</f>
        <v>207.7</v>
      </c>
    </row>
    <row r="128" spans="1:9" ht="25.5">
      <c r="A128" s="43" t="s">
        <v>81</v>
      </c>
      <c r="B128" s="35" t="s">
        <v>126</v>
      </c>
      <c r="C128" s="67" t="s">
        <v>10</v>
      </c>
      <c r="D128" s="67" t="s">
        <v>20</v>
      </c>
      <c r="E128" s="67" t="s">
        <v>84</v>
      </c>
      <c r="F128" s="67" t="s">
        <v>40</v>
      </c>
      <c r="G128" s="36">
        <f t="shared" ref="G128:I129" si="36">G129</f>
        <v>1597.2</v>
      </c>
      <c r="H128" s="36">
        <f t="shared" si="36"/>
        <v>0</v>
      </c>
      <c r="I128" s="36">
        <f t="shared" si="36"/>
        <v>1597.2</v>
      </c>
    </row>
    <row r="129" spans="1:9" ht="25.5">
      <c r="A129" s="43" t="s">
        <v>82</v>
      </c>
      <c r="B129" s="35" t="s">
        <v>126</v>
      </c>
      <c r="C129" s="67" t="s">
        <v>10</v>
      </c>
      <c r="D129" s="67" t="s">
        <v>20</v>
      </c>
      <c r="E129" s="67" t="s">
        <v>84</v>
      </c>
      <c r="F129" s="67" t="s">
        <v>41</v>
      </c>
      <c r="G129" s="36">
        <f t="shared" si="36"/>
        <v>1597.2</v>
      </c>
      <c r="H129" s="36">
        <f t="shared" si="36"/>
        <v>0</v>
      </c>
      <c r="I129" s="36">
        <f t="shared" si="36"/>
        <v>1597.2</v>
      </c>
    </row>
    <row r="130" spans="1:9" ht="25.5">
      <c r="A130" s="69" t="s">
        <v>78</v>
      </c>
      <c r="B130" s="39" t="s">
        <v>126</v>
      </c>
      <c r="C130" s="70" t="s">
        <v>10</v>
      </c>
      <c r="D130" s="70" t="s">
        <v>20</v>
      </c>
      <c r="E130" s="70" t="s">
        <v>84</v>
      </c>
      <c r="F130" s="71" t="s">
        <v>30</v>
      </c>
      <c r="G130" s="40">
        <v>1597.2</v>
      </c>
      <c r="H130" s="40">
        <v>0</v>
      </c>
      <c r="I130" s="40">
        <f>G130+H130</f>
        <v>1597.2</v>
      </c>
    </row>
    <row r="131" spans="1:9" ht="15">
      <c r="A131" s="34" t="s">
        <v>101</v>
      </c>
      <c r="B131" s="45" t="s">
        <v>126</v>
      </c>
      <c r="C131" s="35" t="s">
        <v>10</v>
      </c>
      <c r="D131" s="35" t="s">
        <v>102</v>
      </c>
      <c r="E131" s="32" t="s">
        <v>7</v>
      </c>
      <c r="F131" s="35" t="s">
        <v>7</v>
      </c>
      <c r="G131" s="36">
        <f>G137+G141</f>
        <v>4237.3999999999996</v>
      </c>
      <c r="H131" s="36">
        <f>H132</f>
        <v>125.7</v>
      </c>
      <c r="I131" s="36">
        <f>I132</f>
        <v>4363.1000000000004</v>
      </c>
    </row>
    <row r="132" spans="1:9" ht="15">
      <c r="A132" s="29" t="s">
        <v>37</v>
      </c>
      <c r="B132" s="30" t="s">
        <v>126</v>
      </c>
      <c r="C132" s="35" t="s">
        <v>10</v>
      </c>
      <c r="D132" s="35" t="s">
        <v>102</v>
      </c>
      <c r="E132" s="32" t="s">
        <v>38</v>
      </c>
      <c r="F132" s="35" t="s">
        <v>7</v>
      </c>
      <c r="G132" s="36">
        <f>G138+G133</f>
        <v>4237.3999999999996</v>
      </c>
      <c r="H132" s="36">
        <f t="shared" ref="H132:I132" si="37">H138+H133</f>
        <v>125.7</v>
      </c>
      <c r="I132" s="36">
        <f t="shared" si="37"/>
        <v>4363.1000000000004</v>
      </c>
    </row>
    <row r="133" spans="1:9" ht="15">
      <c r="A133" s="72" t="s">
        <v>146</v>
      </c>
      <c r="B133" s="32" t="s">
        <v>126</v>
      </c>
      <c r="C133" s="46" t="s">
        <v>10</v>
      </c>
      <c r="D133" s="46" t="s">
        <v>102</v>
      </c>
      <c r="E133" s="32" t="s">
        <v>144</v>
      </c>
      <c r="F133" s="32"/>
      <c r="G133" s="44">
        <f>G134</f>
        <v>195</v>
      </c>
      <c r="H133" s="44">
        <f t="shared" ref="H133:I136" si="38">H134</f>
        <v>0</v>
      </c>
      <c r="I133" s="44">
        <f t="shared" si="38"/>
        <v>195</v>
      </c>
    </row>
    <row r="134" spans="1:9" ht="25.5">
      <c r="A134" s="72" t="s">
        <v>143</v>
      </c>
      <c r="B134" s="32" t="s">
        <v>126</v>
      </c>
      <c r="C134" s="46" t="s">
        <v>10</v>
      </c>
      <c r="D134" s="46" t="s">
        <v>102</v>
      </c>
      <c r="E134" s="32" t="s">
        <v>145</v>
      </c>
      <c r="F134" s="32"/>
      <c r="G134" s="44">
        <f>G135</f>
        <v>195</v>
      </c>
      <c r="H134" s="44">
        <f t="shared" si="38"/>
        <v>0</v>
      </c>
      <c r="I134" s="44">
        <f t="shared" si="38"/>
        <v>195</v>
      </c>
    </row>
    <row r="135" spans="1:9" ht="25.5">
      <c r="A135" s="34" t="s">
        <v>81</v>
      </c>
      <c r="B135" s="32" t="s">
        <v>126</v>
      </c>
      <c r="C135" s="46" t="s">
        <v>10</v>
      </c>
      <c r="D135" s="46" t="s">
        <v>102</v>
      </c>
      <c r="E135" s="32" t="s">
        <v>145</v>
      </c>
      <c r="F135" s="35" t="s">
        <v>40</v>
      </c>
      <c r="G135" s="44">
        <f>G136</f>
        <v>195</v>
      </c>
      <c r="H135" s="44">
        <f t="shared" si="38"/>
        <v>0</v>
      </c>
      <c r="I135" s="44">
        <f t="shared" si="38"/>
        <v>195</v>
      </c>
    </row>
    <row r="136" spans="1:9" ht="25.5">
      <c r="A136" s="34" t="s">
        <v>82</v>
      </c>
      <c r="B136" s="32" t="s">
        <v>126</v>
      </c>
      <c r="C136" s="46" t="s">
        <v>10</v>
      </c>
      <c r="D136" s="46" t="s">
        <v>102</v>
      </c>
      <c r="E136" s="32" t="s">
        <v>145</v>
      </c>
      <c r="F136" s="35" t="s">
        <v>41</v>
      </c>
      <c r="G136" s="44">
        <f>G137</f>
        <v>195</v>
      </c>
      <c r="H136" s="44">
        <f t="shared" si="38"/>
        <v>0</v>
      </c>
      <c r="I136" s="44">
        <f t="shared" si="38"/>
        <v>195</v>
      </c>
    </row>
    <row r="137" spans="1:9" ht="25.5">
      <c r="A137" s="69" t="s">
        <v>78</v>
      </c>
      <c r="B137" s="38" t="s">
        <v>126</v>
      </c>
      <c r="C137" s="39" t="s">
        <v>10</v>
      </c>
      <c r="D137" s="39" t="s">
        <v>102</v>
      </c>
      <c r="E137" s="38" t="s">
        <v>145</v>
      </c>
      <c r="F137" s="38" t="s">
        <v>30</v>
      </c>
      <c r="G137" s="40">
        <v>195</v>
      </c>
      <c r="H137" s="40">
        <f>-6.6-60.4+67</f>
        <v>0</v>
      </c>
      <c r="I137" s="40">
        <f>G137+H137</f>
        <v>195</v>
      </c>
    </row>
    <row r="138" spans="1:9" ht="25.5">
      <c r="A138" s="34" t="s">
        <v>103</v>
      </c>
      <c r="B138" s="30" t="s">
        <v>126</v>
      </c>
      <c r="C138" s="35" t="s">
        <v>10</v>
      </c>
      <c r="D138" s="35" t="s">
        <v>102</v>
      </c>
      <c r="E138" s="32" t="s">
        <v>104</v>
      </c>
      <c r="F138" s="35" t="s">
        <v>7</v>
      </c>
      <c r="G138" s="36">
        <f>G139</f>
        <v>4042.4</v>
      </c>
      <c r="H138" s="36">
        <f t="shared" ref="H138:I138" si="39">H139</f>
        <v>125.7</v>
      </c>
      <c r="I138" s="36">
        <f t="shared" si="39"/>
        <v>4168.1000000000004</v>
      </c>
    </row>
    <row r="139" spans="1:9" ht="26.25" customHeight="1">
      <c r="A139" s="34" t="s">
        <v>105</v>
      </c>
      <c r="B139" s="35" t="s">
        <v>126</v>
      </c>
      <c r="C139" s="35" t="s">
        <v>10</v>
      </c>
      <c r="D139" s="35" t="s">
        <v>102</v>
      </c>
      <c r="E139" s="32" t="s">
        <v>104</v>
      </c>
      <c r="F139" s="35" t="s">
        <v>40</v>
      </c>
      <c r="G139" s="36">
        <f>G140</f>
        <v>4042.4</v>
      </c>
      <c r="H139" s="36">
        <f>H140</f>
        <v>125.7</v>
      </c>
      <c r="I139" s="36">
        <f>I140</f>
        <v>4168.1000000000004</v>
      </c>
    </row>
    <row r="140" spans="1:9" ht="27" customHeight="1">
      <c r="A140" s="34" t="s">
        <v>106</v>
      </c>
      <c r="B140" s="35" t="s">
        <v>126</v>
      </c>
      <c r="C140" s="35" t="s">
        <v>10</v>
      </c>
      <c r="D140" s="35" t="s">
        <v>102</v>
      </c>
      <c r="E140" s="32" t="s">
        <v>104</v>
      </c>
      <c r="F140" s="35" t="s">
        <v>41</v>
      </c>
      <c r="G140" s="36">
        <f t="shared" ref="G140:I140" si="40">G141</f>
        <v>4042.4</v>
      </c>
      <c r="H140" s="36">
        <f t="shared" si="40"/>
        <v>125.7</v>
      </c>
      <c r="I140" s="36">
        <f t="shared" si="40"/>
        <v>4168.1000000000004</v>
      </c>
    </row>
    <row r="141" spans="1:9" ht="25.5">
      <c r="A141" s="54" t="s">
        <v>78</v>
      </c>
      <c r="B141" s="38" t="s">
        <v>126</v>
      </c>
      <c r="C141" s="39" t="s">
        <v>10</v>
      </c>
      <c r="D141" s="39" t="s">
        <v>102</v>
      </c>
      <c r="E141" s="38" t="s">
        <v>104</v>
      </c>
      <c r="F141" s="38" t="s">
        <v>30</v>
      </c>
      <c r="G141" s="40">
        <v>4042.4</v>
      </c>
      <c r="H141" s="40">
        <v>125.7</v>
      </c>
      <c r="I141" s="40">
        <f>G141+H141</f>
        <v>4168.1000000000004</v>
      </c>
    </row>
    <row r="142" spans="1:9" ht="13.5" customHeight="1">
      <c r="A142" s="56" t="s">
        <v>48</v>
      </c>
      <c r="B142" s="58" t="s">
        <v>126</v>
      </c>
      <c r="C142" s="58" t="s">
        <v>11</v>
      </c>
      <c r="D142" s="58" t="s">
        <v>22</v>
      </c>
      <c r="E142" s="58"/>
      <c r="F142" s="58" t="s">
        <v>7</v>
      </c>
      <c r="G142" s="25">
        <f>G143+G149</f>
        <v>1540.1999999999998</v>
      </c>
      <c r="H142" s="25">
        <f>H143+H149</f>
        <v>-33.040000000000006</v>
      </c>
      <c r="I142" s="25">
        <f t="shared" ref="I142" si="41">I143+I149</f>
        <v>1507.16</v>
      </c>
    </row>
    <row r="143" spans="1:9" ht="15">
      <c r="A143" s="62" t="s">
        <v>19</v>
      </c>
      <c r="B143" s="35" t="s">
        <v>126</v>
      </c>
      <c r="C143" s="35" t="s">
        <v>11</v>
      </c>
      <c r="D143" s="35" t="s">
        <v>12</v>
      </c>
      <c r="E143" s="35"/>
      <c r="F143" s="35"/>
      <c r="G143" s="44">
        <f t="shared" ref="G143:I144" si="42">G144</f>
        <v>297</v>
      </c>
      <c r="H143" s="44">
        <f t="shared" si="42"/>
        <v>0</v>
      </c>
      <c r="I143" s="44">
        <f t="shared" si="42"/>
        <v>297</v>
      </c>
    </row>
    <row r="144" spans="1:9" ht="15">
      <c r="A144" s="29" t="s">
        <v>37</v>
      </c>
      <c r="B144" s="35" t="s">
        <v>126</v>
      </c>
      <c r="C144" s="35" t="s">
        <v>11</v>
      </c>
      <c r="D144" s="35" t="s">
        <v>12</v>
      </c>
      <c r="E144" s="32" t="s">
        <v>38</v>
      </c>
      <c r="F144" s="35"/>
      <c r="G144" s="44">
        <f t="shared" si="42"/>
        <v>297</v>
      </c>
      <c r="H144" s="44">
        <f t="shared" si="42"/>
        <v>0</v>
      </c>
      <c r="I144" s="44">
        <f t="shared" si="42"/>
        <v>297</v>
      </c>
    </row>
    <row r="145" spans="1:9" ht="15">
      <c r="A145" s="74" t="s">
        <v>156</v>
      </c>
      <c r="B145" s="35" t="s">
        <v>126</v>
      </c>
      <c r="C145" s="35" t="s">
        <v>11</v>
      </c>
      <c r="D145" s="35" t="s">
        <v>12</v>
      </c>
      <c r="E145" s="32" t="s">
        <v>155</v>
      </c>
      <c r="F145" s="35" t="s">
        <v>7</v>
      </c>
      <c r="G145" s="28">
        <f>G148</f>
        <v>297</v>
      </c>
      <c r="H145" s="28">
        <f>H148</f>
        <v>0</v>
      </c>
      <c r="I145" s="28">
        <f>I148</f>
        <v>297</v>
      </c>
    </row>
    <row r="146" spans="1:9" ht="15.75" customHeight="1">
      <c r="A146" s="34" t="s">
        <v>114</v>
      </c>
      <c r="B146" s="35" t="s">
        <v>126</v>
      </c>
      <c r="C146" s="35" t="s">
        <v>11</v>
      </c>
      <c r="D146" s="35" t="s">
        <v>12</v>
      </c>
      <c r="E146" s="32" t="s">
        <v>155</v>
      </c>
      <c r="F146" s="35" t="s">
        <v>115</v>
      </c>
      <c r="G146" s="28">
        <f t="shared" ref="G146:I147" si="43">G147</f>
        <v>297</v>
      </c>
      <c r="H146" s="28">
        <f t="shared" si="43"/>
        <v>0</v>
      </c>
      <c r="I146" s="28">
        <f t="shared" si="43"/>
        <v>297</v>
      </c>
    </row>
    <row r="147" spans="1:9" ht="15">
      <c r="A147" s="34" t="s">
        <v>157</v>
      </c>
      <c r="B147" s="45" t="s">
        <v>126</v>
      </c>
      <c r="C147" s="35" t="s">
        <v>11</v>
      </c>
      <c r="D147" s="35" t="s">
        <v>12</v>
      </c>
      <c r="E147" s="32" t="s">
        <v>155</v>
      </c>
      <c r="F147" s="35" t="s">
        <v>154</v>
      </c>
      <c r="G147" s="28">
        <f t="shared" si="43"/>
        <v>297</v>
      </c>
      <c r="H147" s="28">
        <f t="shared" si="43"/>
        <v>0</v>
      </c>
      <c r="I147" s="28">
        <f t="shared" si="43"/>
        <v>297</v>
      </c>
    </row>
    <row r="148" spans="1:9" ht="38.25">
      <c r="A148" s="54" t="s">
        <v>158</v>
      </c>
      <c r="B148" s="38" t="s">
        <v>126</v>
      </c>
      <c r="C148" s="39" t="s">
        <v>11</v>
      </c>
      <c r="D148" s="39" t="s">
        <v>12</v>
      </c>
      <c r="E148" s="38" t="s">
        <v>155</v>
      </c>
      <c r="F148" s="38" t="s">
        <v>153</v>
      </c>
      <c r="G148" s="40">
        <v>297</v>
      </c>
      <c r="H148" s="40"/>
      <c r="I148" s="40">
        <f>G148+H148</f>
        <v>297</v>
      </c>
    </row>
    <row r="149" spans="1:9" ht="15">
      <c r="A149" s="73" t="s">
        <v>14</v>
      </c>
      <c r="B149" s="35" t="s">
        <v>126</v>
      </c>
      <c r="C149" s="35" t="s">
        <v>11</v>
      </c>
      <c r="D149" s="35" t="s">
        <v>9</v>
      </c>
      <c r="E149" s="35"/>
      <c r="F149" s="35" t="s">
        <v>7</v>
      </c>
      <c r="G149" s="28">
        <f t="shared" ref="G149:I150" si="44">G150</f>
        <v>1243.1999999999998</v>
      </c>
      <c r="H149" s="28">
        <f>H150</f>
        <v>-33.040000000000006</v>
      </c>
      <c r="I149" s="28">
        <f t="shared" si="44"/>
        <v>1210.1600000000001</v>
      </c>
    </row>
    <row r="150" spans="1:9" ht="15">
      <c r="A150" s="29" t="s">
        <v>37</v>
      </c>
      <c r="B150" s="35" t="s">
        <v>126</v>
      </c>
      <c r="C150" s="35" t="s">
        <v>11</v>
      </c>
      <c r="D150" s="35" t="s">
        <v>9</v>
      </c>
      <c r="E150" s="32" t="s">
        <v>38</v>
      </c>
      <c r="F150" s="35"/>
      <c r="G150" s="28">
        <f>G151</f>
        <v>1243.1999999999998</v>
      </c>
      <c r="H150" s="28">
        <f t="shared" si="44"/>
        <v>-33.040000000000006</v>
      </c>
      <c r="I150" s="28">
        <f t="shared" si="44"/>
        <v>1210.1600000000001</v>
      </c>
    </row>
    <row r="151" spans="1:9" ht="15">
      <c r="A151" s="29" t="s">
        <v>91</v>
      </c>
      <c r="B151" s="45" t="s">
        <v>126</v>
      </c>
      <c r="C151" s="35" t="s">
        <v>11</v>
      </c>
      <c r="D151" s="35" t="s">
        <v>9</v>
      </c>
      <c r="E151" s="32" t="s">
        <v>85</v>
      </c>
      <c r="F151" s="35"/>
      <c r="G151" s="28">
        <f>G152+G161+G165</f>
        <v>1243.1999999999998</v>
      </c>
      <c r="H151" s="28">
        <f t="shared" ref="H151:I151" si="45">H152+H161+H165</f>
        <v>-33.040000000000006</v>
      </c>
      <c r="I151" s="28">
        <f t="shared" si="45"/>
        <v>1210.1600000000001</v>
      </c>
    </row>
    <row r="152" spans="1:9" ht="15">
      <c r="A152" s="62" t="s">
        <v>15</v>
      </c>
      <c r="B152" s="45" t="s">
        <v>126</v>
      </c>
      <c r="C152" s="35" t="s">
        <v>11</v>
      </c>
      <c r="D152" s="35" t="s">
        <v>9</v>
      </c>
      <c r="E152" s="35" t="s">
        <v>86</v>
      </c>
      <c r="F152" s="35" t="s">
        <v>7</v>
      </c>
      <c r="G152" s="44">
        <f t="shared" ref="G152:I153" si="46">G153</f>
        <v>555.6</v>
      </c>
      <c r="H152" s="44">
        <f t="shared" si="46"/>
        <v>-102.7</v>
      </c>
      <c r="I152" s="44">
        <f t="shared" si="46"/>
        <v>452.90000000000003</v>
      </c>
    </row>
    <row r="153" spans="1:9" ht="25.5">
      <c r="A153" s="34" t="s">
        <v>81</v>
      </c>
      <c r="B153" s="30" t="s">
        <v>126</v>
      </c>
      <c r="C153" s="35" t="s">
        <v>11</v>
      </c>
      <c r="D153" s="35" t="s">
        <v>9</v>
      </c>
      <c r="E153" s="32" t="s">
        <v>86</v>
      </c>
      <c r="F153" s="35" t="s">
        <v>40</v>
      </c>
      <c r="G153" s="36">
        <f t="shared" si="46"/>
        <v>555.6</v>
      </c>
      <c r="H153" s="36">
        <f t="shared" si="46"/>
        <v>-102.7</v>
      </c>
      <c r="I153" s="36">
        <f t="shared" si="46"/>
        <v>452.90000000000003</v>
      </c>
    </row>
    <row r="154" spans="1:9" ht="24.75" customHeight="1">
      <c r="A154" s="34" t="s">
        <v>82</v>
      </c>
      <c r="B154" s="30" t="s">
        <v>126</v>
      </c>
      <c r="C154" s="35" t="s">
        <v>11</v>
      </c>
      <c r="D154" s="35" t="s">
        <v>9</v>
      </c>
      <c r="E154" s="32" t="s">
        <v>86</v>
      </c>
      <c r="F154" s="35" t="s">
        <v>41</v>
      </c>
      <c r="G154" s="36">
        <f>G156+G155</f>
        <v>555.6</v>
      </c>
      <c r="H154" s="36">
        <f>H156+H155</f>
        <v>-102.7</v>
      </c>
      <c r="I154" s="36">
        <f>I156+I155</f>
        <v>452.90000000000003</v>
      </c>
    </row>
    <row r="155" spans="1:9" ht="25.5" hidden="1">
      <c r="A155" s="54" t="s">
        <v>83</v>
      </c>
      <c r="B155" s="55" t="s">
        <v>126</v>
      </c>
      <c r="C155" s="39" t="s">
        <v>11</v>
      </c>
      <c r="D155" s="39" t="s">
        <v>9</v>
      </c>
      <c r="E155" s="38" t="s">
        <v>86</v>
      </c>
      <c r="F155" s="38" t="s">
        <v>31</v>
      </c>
      <c r="G155" s="40">
        <v>0</v>
      </c>
      <c r="H155" s="40">
        <v>0</v>
      </c>
      <c r="I155" s="40">
        <v>0</v>
      </c>
    </row>
    <row r="156" spans="1:9" ht="25.5">
      <c r="A156" s="54" t="s">
        <v>78</v>
      </c>
      <c r="B156" s="55" t="s">
        <v>126</v>
      </c>
      <c r="C156" s="39" t="s">
        <v>11</v>
      </c>
      <c r="D156" s="39" t="s">
        <v>9</v>
      </c>
      <c r="E156" s="38" t="s">
        <v>86</v>
      </c>
      <c r="F156" s="38" t="s">
        <v>30</v>
      </c>
      <c r="G156" s="40">
        <v>555.6</v>
      </c>
      <c r="H156" s="40">
        <v>-102.7</v>
      </c>
      <c r="I156" s="40">
        <f>G156+H156</f>
        <v>452.90000000000003</v>
      </c>
    </row>
    <row r="157" spans="1:9" ht="15" hidden="1">
      <c r="A157" s="62" t="s">
        <v>17</v>
      </c>
      <c r="B157" s="45" t="s">
        <v>126</v>
      </c>
      <c r="C157" s="35" t="s">
        <v>11</v>
      </c>
      <c r="D157" s="35" t="s">
        <v>9</v>
      </c>
      <c r="E157" s="35" t="s">
        <v>87</v>
      </c>
      <c r="F157" s="35"/>
      <c r="G157" s="28">
        <f>G160</f>
        <v>0</v>
      </c>
      <c r="H157" s="28">
        <f>H160</f>
        <v>0</v>
      </c>
      <c r="I157" s="28">
        <f>I160</f>
        <v>0</v>
      </c>
    </row>
    <row r="158" spans="1:9" ht="25.5" hidden="1">
      <c r="A158" s="34" t="s">
        <v>81</v>
      </c>
      <c r="B158" s="45" t="s">
        <v>126</v>
      </c>
      <c r="C158" s="35" t="s">
        <v>11</v>
      </c>
      <c r="D158" s="35" t="s">
        <v>9</v>
      </c>
      <c r="E158" s="32" t="s">
        <v>87</v>
      </c>
      <c r="F158" s="35" t="s">
        <v>40</v>
      </c>
      <c r="G158" s="36">
        <f t="shared" ref="G158:I159" si="47">G159</f>
        <v>0</v>
      </c>
      <c r="H158" s="36">
        <f t="shared" si="47"/>
        <v>0</v>
      </c>
      <c r="I158" s="36">
        <f t="shared" si="47"/>
        <v>0</v>
      </c>
    </row>
    <row r="159" spans="1:9" ht="25.5" hidden="1">
      <c r="A159" s="34" t="s">
        <v>82</v>
      </c>
      <c r="B159" s="30" t="s">
        <v>126</v>
      </c>
      <c r="C159" s="35" t="s">
        <v>11</v>
      </c>
      <c r="D159" s="35" t="s">
        <v>9</v>
      </c>
      <c r="E159" s="32" t="s">
        <v>87</v>
      </c>
      <c r="F159" s="35" t="s">
        <v>41</v>
      </c>
      <c r="G159" s="36">
        <f t="shared" si="47"/>
        <v>0</v>
      </c>
      <c r="H159" s="36">
        <f t="shared" si="47"/>
        <v>0</v>
      </c>
      <c r="I159" s="36">
        <f t="shared" si="47"/>
        <v>0</v>
      </c>
    </row>
    <row r="160" spans="1:9" ht="25.5" hidden="1">
      <c r="A160" s="54" t="s">
        <v>78</v>
      </c>
      <c r="B160" s="38" t="s">
        <v>126</v>
      </c>
      <c r="C160" s="39" t="s">
        <v>11</v>
      </c>
      <c r="D160" s="39" t="s">
        <v>9</v>
      </c>
      <c r="E160" s="38" t="s">
        <v>87</v>
      </c>
      <c r="F160" s="38" t="s">
        <v>30</v>
      </c>
      <c r="G160" s="40">
        <v>0</v>
      </c>
      <c r="H160" s="40">
        <v>0</v>
      </c>
      <c r="I160" s="40">
        <v>0</v>
      </c>
    </row>
    <row r="161" spans="1:9" ht="15">
      <c r="A161" s="74" t="s">
        <v>18</v>
      </c>
      <c r="B161" s="35" t="s">
        <v>126</v>
      </c>
      <c r="C161" s="35" t="s">
        <v>11</v>
      </c>
      <c r="D161" s="35" t="s">
        <v>9</v>
      </c>
      <c r="E161" s="32" t="s">
        <v>88</v>
      </c>
      <c r="F161" s="35" t="s">
        <v>7</v>
      </c>
      <c r="G161" s="28">
        <f>G164</f>
        <v>40</v>
      </c>
      <c r="H161" s="28">
        <f>H164</f>
        <v>0</v>
      </c>
      <c r="I161" s="28">
        <f>I164</f>
        <v>40</v>
      </c>
    </row>
    <row r="162" spans="1:9" ht="25.5">
      <c r="A162" s="74" t="s">
        <v>81</v>
      </c>
      <c r="B162" s="35" t="s">
        <v>126</v>
      </c>
      <c r="C162" s="35" t="s">
        <v>11</v>
      </c>
      <c r="D162" s="35" t="s">
        <v>9</v>
      </c>
      <c r="E162" s="32" t="s">
        <v>88</v>
      </c>
      <c r="F162" s="35" t="s">
        <v>40</v>
      </c>
      <c r="G162" s="28">
        <f t="shared" ref="G162:I163" si="48">G163</f>
        <v>40</v>
      </c>
      <c r="H162" s="28">
        <f t="shared" si="48"/>
        <v>0</v>
      </c>
      <c r="I162" s="28">
        <f t="shared" si="48"/>
        <v>40</v>
      </c>
    </row>
    <row r="163" spans="1:9" ht="25.5">
      <c r="A163" s="74" t="s">
        <v>82</v>
      </c>
      <c r="B163" s="45" t="s">
        <v>126</v>
      </c>
      <c r="C163" s="35" t="s">
        <v>11</v>
      </c>
      <c r="D163" s="35" t="s">
        <v>9</v>
      </c>
      <c r="E163" s="32" t="s">
        <v>88</v>
      </c>
      <c r="F163" s="35" t="s">
        <v>41</v>
      </c>
      <c r="G163" s="28">
        <f t="shared" si="48"/>
        <v>40</v>
      </c>
      <c r="H163" s="28">
        <f t="shared" si="48"/>
        <v>0</v>
      </c>
      <c r="I163" s="28">
        <f t="shared" si="48"/>
        <v>40</v>
      </c>
    </row>
    <row r="164" spans="1:9" ht="25.5">
      <c r="A164" s="54" t="s">
        <v>78</v>
      </c>
      <c r="B164" s="38" t="s">
        <v>126</v>
      </c>
      <c r="C164" s="39" t="s">
        <v>11</v>
      </c>
      <c r="D164" s="39" t="s">
        <v>9</v>
      </c>
      <c r="E164" s="38" t="s">
        <v>88</v>
      </c>
      <c r="F164" s="38" t="s">
        <v>30</v>
      </c>
      <c r="G164" s="40">
        <v>40</v>
      </c>
      <c r="H164" s="40"/>
      <c r="I164" s="40">
        <f>G164+H164</f>
        <v>40</v>
      </c>
    </row>
    <row r="165" spans="1:9" ht="15">
      <c r="A165" s="62" t="s">
        <v>90</v>
      </c>
      <c r="B165" s="30" t="s">
        <v>126</v>
      </c>
      <c r="C165" s="35" t="s">
        <v>11</v>
      </c>
      <c r="D165" s="35" t="s">
        <v>9</v>
      </c>
      <c r="E165" s="35" t="s">
        <v>89</v>
      </c>
      <c r="F165" s="35" t="s">
        <v>7</v>
      </c>
      <c r="G165" s="28">
        <f>G171+G168</f>
        <v>647.59999999999991</v>
      </c>
      <c r="H165" s="28">
        <f t="shared" ref="H165:I165" si="49">H171+H168</f>
        <v>69.66</v>
      </c>
      <c r="I165" s="28">
        <f t="shared" si="49"/>
        <v>717.26</v>
      </c>
    </row>
    <row r="166" spans="1:9" ht="26.25" customHeight="1">
      <c r="A166" s="34" t="s">
        <v>62</v>
      </c>
      <c r="B166" s="30" t="s">
        <v>126</v>
      </c>
      <c r="C166" s="35" t="s">
        <v>11</v>
      </c>
      <c r="D166" s="35" t="s">
        <v>9</v>
      </c>
      <c r="E166" s="32" t="s">
        <v>89</v>
      </c>
      <c r="F166" s="35" t="s">
        <v>63</v>
      </c>
      <c r="G166" s="36">
        <f>G167</f>
        <v>135.69999999999999</v>
      </c>
      <c r="H166" s="36">
        <f t="shared" ref="H166:H167" si="50">H167</f>
        <v>0</v>
      </c>
      <c r="I166" s="36">
        <f t="shared" ref="I166:I167" si="51">I167</f>
        <v>135.69999999999999</v>
      </c>
    </row>
    <row r="167" spans="1:9" ht="26.25" customHeight="1">
      <c r="A167" s="34" t="s">
        <v>64</v>
      </c>
      <c r="B167" s="35" t="s">
        <v>126</v>
      </c>
      <c r="C167" s="35" t="s">
        <v>11</v>
      </c>
      <c r="D167" s="35" t="s">
        <v>9</v>
      </c>
      <c r="E167" s="32" t="s">
        <v>89</v>
      </c>
      <c r="F167" s="35" t="s">
        <v>65</v>
      </c>
      <c r="G167" s="36">
        <f>G168</f>
        <v>135.69999999999999</v>
      </c>
      <c r="H167" s="36">
        <f t="shared" si="50"/>
        <v>0</v>
      </c>
      <c r="I167" s="36">
        <f t="shared" si="51"/>
        <v>135.69999999999999</v>
      </c>
    </row>
    <row r="168" spans="1:9" ht="26.25" customHeight="1">
      <c r="A168" s="37" t="s">
        <v>79</v>
      </c>
      <c r="B168" s="42" t="s">
        <v>126</v>
      </c>
      <c r="C168" s="39" t="s">
        <v>11</v>
      </c>
      <c r="D168" s="39" t="s">
        <v>9</v>
      </c>
      <c r="E168" s="38" t="s">
        <v>89</v>
      </c>
      <c r="F168" s="38" t="s">
        <v>66</v>
      </c>
      <c r="G168" s="40">
        <v>135.69999999999999</v>
      </c>
      <c r="H168" s="40"/>
      <c r="I168" s="40">
        <f>G168+H168</f>
        <v>135.69999999999999</v>
      </c>
    </row>
    <row r="169" spans="1:9" ht="25.5">
      <c r="A169" s="34" t="s">
        <v>81</v>
      </c>
      <c r="B169" s="30" t="s">
        <v>126</v>
      </c>
      <c r="C169" s="35" t="s">
        <v>11</v>
      </c>
      <c r="D169" s="35" t="s">
        <v>9</v>
      </c>
      <c r="E169" s="32" t="s">
        <v>89</v>
      </c>
      <c r="F169" s="35" t="s">
        <v>40</v>
      </c>
      <c r="G169" s="36">
        <f t="shared" ref="G169:I170" si="52">G170</f>
        <v>511.9</v>
      </c>
      <c r="H169" s="36">
        <f t="shared" si="52"/>
        <v>69.66</v>
      </c>
      <c r="I169" s="36">
        <f t="shared" si="52"/>
        <v>581.55999999999995</v>
      </c>
    </row>
    <row r="170" spans="1:9" ht="25.5">
      <c r="A170" s="34" t="s">
        <v>82</v>
      </c>
      <c r="B170" s="35" t="s">
        <v>126</v>
      </c>
      <c r="C170" s="35" t="s">
        <v>11</v>
      </c>
      <c r="D170" s="35" t="s">
        <v>9</v>
      </c>
      <c r="E170" s="32" t="s">
        <v>89</v>
      </c>
      <c r="F170" s="35" t="s">
        <v>41</v>
      </c>
      <c r="G170" s="36">
        <f t="shared" si="52"/>
        <v>511.9</v>
      </c>
      <c r="H170" s="36">
        <f t="shared" si="52"/>
        <v>69.66</v>
      </c>
      <c r="I170" s="36">
        <f t="shared" si="52"/>
        <v>581.55999999999995</v>
      </c>
    </row>
    <row r="171" spans="1:9" ht="25.5">
      <c r="A171" s="54" t="s">
        <v>78</v>
      </c>
      <c r="B171" s="55" t="s">
        <v>126</v>
      </c>
      <c r="C171" s="39" t="s">
        <v>11</v>
      </c>
      <c r="D171" s="39" t="s">
        <v>9</v>
      </c>
      <c r="E171" s="38" t="s">
        <v>89</v>
      </c>
      <c r="F171" s="38" t="s">
        <v>30</v>
      </c>
      <c r="G171" s="40">
        <v>511.9</v>
      </c>
      <c r="H171" s="40">
        <v>69.66</v>
      </c>
      <c r="I171" s="40">
        <f>G171+H171</f>
        <v>581.55999999999995</v>
      </c>
    </row>
    <row r="172" spans="1:9" ht="14.25">
      <c r="A172" s="56" t="s">
        <v>49</v>
      </c>
      <c r="B172" s="57" t="s">
        <v>126</v>
      </c>
      <c r="C172" s="58" t="s">
        <v>21</v>
      </c>
      <c r="D172" s="58" t="s">
        <v>22</v>
      </c>
      <c r="E172" s="58"/>
      <c r="F172" s="58" t="s">
        <v>7</v>
      </c>
      <c r="G172" s="75">
        <f>G173+G180</f>
        <v>244.1</v>
      </c>
      <c r="H172" s="75">
        <f>H173+H180</f>
        <v>23.3</v>
      </c>
      <c r="I172" s="75">
        <f>I173+I180</f>
        <v>267.39999999999998</v>
      </c>
    </row>
    <row r="173" spans="1:9" ht="15">
      <c r="A173" s="62" t="s">
        <v>24</v>
      </c>
      <c r="B173" s="45" t="s">
        <v>126</v>
      </c>
      <c r="C173" s="35" t="s">
        <v>21</v>
      </c>
      <c r="D173" s="35" t="s">
        <v>8</v>
      </c>
      <c r="E173" s="35"/>
      <c r="F173" s="35"/>
      <c r="G173" s="28">
        <f t="shared" ref="G173:I174" si="53">G174</f>
        <v>110.1</v>
      </c>
      <c r="H173" s="28">
        <f t="shared" si="53"/>
        <v>9.3000000000000007</v>
      </c>
      <c r="I173" s="28">
        <f t="shared" si="53"/>
        <v>119.39999999999999</v>
      </c>
    </row>
    <row r="174" spans="1:9" ht="15">
      <c r="A174" s="29" t="s">
        <v>37</v>
      </c>
      <c r="B174" s="30" t="s">
        <v>126</v>
      </c>
      <c r="C174" s="35" t="s">
        <v>21</v>
      </c>
      <c r="D174" s="35" t="s">
        <v>8</v>
      </c>
      <c r="E174" s="32" t="s">
        <v>38</v>
      </c>
      <c r="F174" s="35"/>
      <c r="G174" s="28">
        <f t="shared" si="53"/>
        <v>110.1</v>
      </c>
      <c r="H174" s="28">
        <f t="shared" si="53"/>
        <v>9.3000000000000007</v>
      </c>
      <c r="I174" s="28">
        <f t="shared" si="53"/>
        <v>119.39999999999999</v>
      </c>
    </row>
    <row r="175" spans="1:9" ht="15" customHeight="1">
      <c r="A175" s="74" t="s">
        <v>54</v>
      </c>
      <c r="B175" s="30" t="s">
        <v>126</v>
      </c>
      <c r="C175" s="35" t="s">
        <v>21</v>
      </c>
      <c r="D175" s="35" t="s">
        <v>8</v>
      </c>
      <c r="E175" s="32" t="s">
        <v>92</v>
      </c>
      <c r="F175" s="35"/>
      <c r="G175" s="28">
        <f>G177</f>
        <v>110.1</v>
      </c>
      <c r="H175" s="28">
        <f>H177</f>
        <v>9.3000000000000007</v>
      </c>
      <c r="I175" s="28">
        <f>I177</f>
        <v>119.39999999999999</v>
      </c>
    </row>
    <row r="176" spans="1:9" ht="14.25" customHeight="1">
      <c r="A176" s="74" t="s">
        <v>93</v>
      </c>
      <c r="B176" s="35" t="s">
        <v>126</v>
      </c>
      <c r="C176" s="35" t="s">
        <v>21</v>
      </c>
      <c r="D176" s="35" t="s">
        <v>8</v>
      </c>
      <c r="E176" s="32" t="s">
        <v>59</v>
      </c>
      <c r="F176" s="35"/>
      <c r="G176" s="28">
        <f t="shared" ref="G176:I178" si="54">G177</f>
        <v>110.1</v>
      </c>
      <c r="H176" s="28">
        <f t="shared" si="54"/>
        <v>9.3000000000000007</v>
      </c>
      <c r="I176" s="28">
        <f t="shared" si="54"/>
        <v>119.39999999999999</v>
      </c>
    </row>
    <row r="177" spans="1:9" ht="15">
      <c r="A177" s="34" t="s">
        <v>51</v>
      </c>
      <c r="B177" s="35" t="s">
        <v>126</v>
      </c>
      <c r="C177" s="35" t="s">
        <v>21</v>
      </c>
      <c r="D177" s="35" t="s">
        <v>8</v>
      </c>
      <c r="E177" s="32" t="s">
        <v>59</v>
      </c>
      <c r="F177" s="35" t="s">
        <v>50</v>
      </c>
      <c r="G177" s="28">
        <f t="shared" si="54"/>
        <v>110.1</v>
      </c>
      <c r="H177" s="28">
        <f t="shared" si="54"/>
        <v>9.3000000000000007</v>
      </c>
      <c r="I177" s="28">
        <f t="shared" si="54"/>
        <v>119.39999999999999</v>
      </c>
    </row>
    <row r="178" spans="1:9" ht="16.5" customHeight="1">
      <c r="A178" s="34" t="s">
        <v>52</v>
      </c>
      <c r="B178" s="45" t="s">
        <v>126</v>
      </c>
      <c r="C178" s="35" t="s">
        <v>21</v>
      </c>
      <c r="D178" s="35" t="s">
        <v>8</v>
      </c>
      <c r="E178" s="32" t="s">
        <v>59</v>
      </c>
      <c r="F178" s="35" t="s">
        <v>53</v>
      </c>
      <c r="G178" s="36">
        <f t="shared" si="54"/>
        <v>110.1</v>
      </c>
      <c r="H178" s="36">
        <f t="shared" si="54"/>
        <v>9.3000000000000007</v>
      </c>
      <c r="I178" s="36">
        <f t="shared" si="54"/>
        <v>119.39999999999999</v>
      </c>
    </row>
    <row r="179" spans="1:9" ht="15">
      <c r="A179" s="54" t="s">
        <v>57</v>
      </c>
      <c r="B179" s="38" t="s">
        <v>126</v>
      </c>
      <c r="C179" s="39" t="s">
        <v>21</v>
      </c>
      <c r="D179" s="39" t="s">
        <v>8</v>
      </c>
      <c r="E179" s="38" t="s">
        <v>59</v>
      </c>
      <c r="F179" s="38" t="s">
        <v>32</v>
      </c>
      <c r="G179" s="40">
        <v>110.1</v>
      </c>
      <c r="H179" s="40">
        <v>9.3000000000000007</v>
      </c>
      <c r="I179" s="40">
        <f>G179+H179</f>
        <v>119.39999999999999</v>
      </c>
    </row>
    <row r="180" spans="1:9" ht="15">
      <c r="A180" s="62" t="s">
        <v>28</v>
      </c>
      <c r="B180" s="30" t="s">
        <v>126</v>
      </c>
      <c r="C180" s="35" t="s">
        <v>21</v>
      </c>
      <c r="D180" s="35" t="s">
        <v>9</v>
      </c>
      <c r="E180" s="35"/>
      <c r="F180" s="35"/>
      <c r="G180" s="36">
        <f t="shared" ref="G180:I184" si="55">G181</f>
        <v>134</v>
      </c>
      <c r="H180" s="36">
        <f t="shared" si="55"/>
        <v>14</v>
      </c>
      <c r="I180" s="36">
        <f t="shared" si="55"/>
        <v>148</v>
      </c>
    </row>
    <row r="181" spans="1:9" ht="15">
      <c r="A181" s="29" t="s">
        <v>37</v>
      </c>
      <c r="B181" s="30" t="s">
        <v>126</v>
      </c>
      <c r="C181" s="35" t="s">
        <v>21</v>
      </c>
      <c r="D181" s="35" t="s">
        <v>9</v>
      </c>
      <c r="E181" s="32" t="s">
        <v>38</v>
      </c>
      <c r="F181" s="35"/>
      <c r="G181" s="36">
        <f t="shared" si="55"/>
        <v>134</v>
      </c>
      <c r="H181" s="36">
        <f t="shared" si="55"/>
        <v>14</v>
      </c>
      <c r="I181" s="36">
        <f t="shared" si="55"/>
        <v>148</v>
      </c>
    </row>
    <row r="182" spans="1:9" ht="14.25" customHeight="1">
      <c r="A182" s="74" t="s">
        <v>54</v>
      </c>
      <c r="B182" s="30" t="s">
        <v>126</v>
      </c>
      <c r="C182" s="35" t="s">
        <v>21</v>
      </c>
      <c r="D182" s="35" t="s">
        <v>9</v>
      </c>
      <c r="E182" s="32" t="s">
        <v>92</v>
      </c>
      <c r="F182" s="35"/>
      <c r="G182" s="36">
        <f t="shared" si="55"/>
        <v>134</v>
      </c>
      <c r="H182" s="36">
        <f t="shared" si="55"/>
        <v>14</v>
      </c>
      <c r="I182" s="36">
        <f t="shared" si="55"/>
        <v>148</v>
      </c>
    </row>
    <row r="183" spans="1:9" ht="15">
      <c r="A183" s="34" t="s">
        <v>94</v>
      </c>
      <c r="B183" s="30" t="s">
        <v>126</v>
      </c>
      <c r="C183" s="35" t="s">
        <v>21</v>
      </c>
      <c r="D183" s="35" t="s">
        <v>9</v>
      </c>
      <c r="E183" s="32" t="s">
        <v>95</v>
      </c>
      <c r="F183" s="35" t="s">
        <v>50</v>
      </c>
      <c r="G183" s="36">
        <f t="shared" si="55"/>
        <v>134</v>
      </c>
      <c r="H183" s="36">
        <f t="shared" si="55"/>
        <v>14</v>
      </c>
      <c r="I183" s="36">
        <f t="shared" si="55"/>
        <v>148</v>
      </c>
    </row>
    <row r="184" spans="1:9" ht="25.5">
      <c r="A184" s="34" t="s">
        <v>56</v>
      </c>
      <c r="B184" s="30" t="s">
        <v>126</v>
      </c>
      <c r="C184" s="35" t="s">
        <v>21</v>
      </c>
      <c r="D184" s="35" t="s">
        <v>9</v>
      </c>
      <c r="E184" s="32" t="s">
        <v>95</v>
      </c>
      <c r="F184" s="35" t="s">
        <v>55</v>
      </c>
      <c r="G184" s="36">
        <f>G185</f>
        <v>134</v>
      </c>
      <c r="H184" s="36">
        <f t="shared" si="55"/>
        <v>14</v>
      </c>
      <c r="I184" s="36">
        <f t="shared" si="55"/>
        <v>148</v>
      </c>
    </row>
    <row r="185" spans="1:9" ht="14.25" customHeight="1">
      <c r="A185" s="54" t="s">
        <v>58</v>
      </c>
      <c r="B185" s="38" t="s">
        <v>126</v>
      </c>
      <c r="C185" s="39" t="s">
        <v>21</v>
      </c>
      <c r="D185" s="39" t="s">
        <v>9</v>
      </c>
      <c r="E185" s="38" t="s">
        <v>95</v>
      </c>
      <c r="F185" s="38" t="s">
        <v>33</v>
      </c>
      <c r="G185" s="40">
        <v>134</v>
      </c>
      <c r="H185" s="40">
        <v>14</v>
      </c>
      <c r="I185" s="40">
        <f>G185+H185</f>
        <v>148</v>
      </c>
    </row>
    <row r="186" spans="1:9" ht="14.25" customHeight="1">
      <c r="A186" s="76" t="s">
        <v>128</v>
      </c>
      <c r="B186" s="58" t="s">
        <v>126</v>
      </c>
      <c r="C186" s="77" t="s">
        <v>108</v>
      </c>
      <c r="D186" s="77" t="s">
        <v>22</v>
      </c>
      <c r="E186" s="78"/>
      <c r="F186" s="78"/>
      <c r="G186" s="60">
        <f>G187</f>
        <v>40.799999999999997</v>
      </c>
      <c r="H186" s="60">
        <f>H187</f>
        <v>-37.1</v>
      </c>
      <c r="I186" s="60">
        <f>I187</f>
        <v>3.6999999999999984</v>
      </c>
    </row>
    <row r="187" spans="1:9" ht="15">
      <c r="A187" s="29" t="s">
        <v>129</v>
      </c>
      <c r="B187" s="35" t="s">
        <v>126</v>
      </c>
      <c r="C187" s="35" t="s">
        <v>108</v>
      </c>
      <c r="D187" s="35" t="s">
        <v>8</v>
      </c>
      <c r="E187" s="32" t="s">
        <v>7</v>
      </c>
      <c r="F187" s="35" t="s">
        <v>7</v>
      </c>
      <c r="G187" s="36">
        <f>G189</f>
        <v>40.799999999999997</v>
      </c>
      <c r="H187" s="36">
        <f>H189</f>
        <v>-37.1</v>
      </c>
      <c r="I187" s="36">
        <f>I189</f>
        <v>3.6999999999999984</v>
      </c>
    </row>
    <row r="188" spans="1:9" ht="15">
      <c r="A188" s="74" t="s">
        <v>37</v>
      </c>
      <c r="B188" s="45" t="s">
        <v>126</v>
      </c>
      <c r="C188" s="35" t="s">
        <v>108</v>
      </c>
      <c r="D188" s="35" t="s">
        <v>8</v>
      </c>
      <c r="E188" s="32" t="s">
        <v>38</v>
      </c>
      <c r="F188" s="35"/>
      <c r="G188" s="36">
        <f t="shared" ref="G188:I189" si="56">G189</f>
        <v>40.799999999999997</v>
      </c>
      <c r="H188" s="36">
        <f t="shared" si="56"/>
        <v>-37.1</v>
      </c>
      <c r="I188" s="36">
        <f t="shared" si="56"/>
        <v>3.6999999999999984</v>
      </c>
    </row>
    <row r="189" spans="1:9" ht="25.5">
      <c r="A189" s="74" t="s">
        <v>134</v>
      </c>
      <c r="B189" s="45" t="s">
        <v>126</v>
      </c>
      <c r="C189" s="35" t="s">
        <v>108</v>
      </c>
      <c r="D189" s="35" t="s">
        <v>8</v>
      </c>
      <c r="E189" s="32" t="s">
        <v>109</v>
      </c>
      <c r="F189" s="35" t="s">
        <v>7</v>
      </c>
      <c r="G189" s="36">
        <f t="shared" si="56"/>
        <v>40.799999999999997</v>
      </c>
      <c r="H189" s="36">
        <f t="shared" si="56"/>
        <v>-37.1</v>
      </c>
      <c r="I189" s="36">
        <f t="shared" si="56"/>
        <v>3.6999999999999984</v>
      </c>
    </row>
    <row r="190" spans="1:9" ht="15">
      <c r="A190" s="79" t="s">
        <v>110</v>
      </c>
      <c r="B190" s="45" t="s">
        <v>126</v>
      </c>
      <c r="C190" s="35" t="s">
        <v>108</v>
      </c>
      <c r="D190" s="35" t="s">
        <v>8</v>
      </c>
      <c r="E190" s="45" t="s">
        <v>111</v>
      </c>
      <c r="F190" s="35"/>
      <c r="G190" s="36">
        <f>G191+G194</f>
        <v>40.799999999999997</v>
      </c>
      <c r="H190" s="36">
        <f>H191+H194</f>
        <v>-37.1</v>
      </c>
      <c r="I190" s="36">
        <f>I191+I194</f>
        <v>3.6999999999999984</v>
      </c>
    </row>
    <row r="191" spans="1:9" ht="26.25" customHeight="1">
      <c r="A191" s="74" t="s">
        <v>105</v>
      </c>
      <c r="B191" s="30" t="s">
        <v>126</v>
      </c>
      <c r="C191" s="35" t="s">
        <v>108</v>
      </c>
      <c r="D191" s="35" t="s">
        <v>8</v>
      </c>
      <c r="E191" s="32" t="s">
        <v>111</v>
      </c>
      <c r="F191" s="35" t="s">
        <v>40</v>
      </c>
      <c r="G191" s="36">
        <f t="shared" ref="G191:I192" si="57">G192</f>
        <v>40</v>
      </c>
      <c r="H191" s="36">
        <f t="shared" si="57"/>
        <v>-37.1</v>
      </c>
      <c r="I191" s="36">
        <f t="shared" si="57"/>
        <v>2.8999999999999986</v>
      </c>
    </row>
    <row r="192" spans="1:9" ht="27.75" customHeight="1">
      <c r="A192" s="74" t="s">
        <v>106</v>
      </c>
      <c r="B192" s="35" t="s">
        <v>126</v>
      </c>
      <c r="C192" s="35" t="s">
        <v>108</v>
      </c>
      <c r="D192" s="35" t="s">
        <v>8</v>
      </c>
      <c r="E192" s="32" t="s">
        <v>111</v>
      </c>
      <c r="F192" s="35" t="s">
        <v>41</v>
      </c>
      <c r="G192" s="36">
        <f t="shared" si="57"/>
        <v>40</v>
      </c>
      <c r="H192" s="36">
        <f t="shared" si="57"/>
        <v>-37.1</v>
      </c>
      <c r="I192" s="36">
        <f t="shared" si="57"/>
        <v>2.8999999999999986</v>
      </c>
    </row>
    <row r="193" spans="1:10" ht="24" customHeight="1">
      <c r="A193" s="54" t="s">
        <v>107</v>
      </c>
      <c r="B193" s="38" t="s">
        <v>126</v>
      </c>
      <c r="C193" s="39" t="s">
        <v>108</v>
      </c>
      <c r="D193" s="39" t="s">
        <v>8</v>
      </c>
      <c r="E193" s="38" t="s">
        <v>111</v>
      </c>
      <c r="F193" s="38" t="s">
        <v>30</v>
      </c>
      <c r="G193" s="40">
        <v>40</v>
      </c>
      <c r="H193" s="40">
        <v>-37.1</v>
      </c>
      <c r="I193" s="40">
        <f>G193+H193</f>
        <v>2.8999999999999986</v>
      </c>
    </row>
    <row r="194" spans="1:10" ht="18.75" customHeight="1">
      <c r="A194" s="34" t="s">
        <v>114</v>
      </c>
      <c r="B194" s="30" t="s">
        <v>126</v>
      </c>
      <c r="C194" s="27" t="s">
        <v>108</v>
      </c>
      <c r="D194" s="27" t="s">
        <v>8</v>
      </c>
      <c r="E194" s="32" t="s">
        <v>111</v>
      </c>
      <c r="F194" s="32" t="s">
        <v>115</v>
      </c>
      <c r="G194" s="28">
        <f t="shared" ref="G194:I194" si="58">G195</f>
        <v>0.8</v>
      </c>
      <c r="H194" s="28">
        <f t="shared" si="58"/>
        <v>0</v>
      </c>
      <c r="I194" s="28">
        <f t="shared" si="58"/>
        <v>0.8</v>
      </c>
    </row>
    <row r="195" spans="1:10" ht="17.25" customHeight="1">
      <c r="A195" s="37" t="s">
        <v>117</v>
      </c>
      <c r="B195" s="39" t="s">
        <v>126</v>
      </c>
      <c r="C195" s="39" t="s">
        <v>108</v>
      </c>
      <c r="D195" s="39" t="s">
        <v>8</v>
      </c>
      <c r="E195" s="38" t="s">
        <v>111</v>
      </c>
      <c r="F195" s="38" t="s">
        <v>116</v>
      </c>
      <c r="G195" s="40">
        <v>0.8</v>
      </c>
      <c r="H195" s="40">
        <v>0</v>
      </c>
      <c r="I195" s="40">
        <f>G195+H195</f>
        <v>0.8</v>
      </c>
    </row>
    <row r="196" spans="1:10">
      <c r="H196" s="6"/>
      <c r="I196" s="6"/>
      <c r="J196" s="5"/>
    </row>
    <row r="197" spans="1:10">
      <c r="E197" s="4"/>
      <c r="F197" s="4"/>
    </row>
    <row r="198" spans="1:10" ht="15">
      <c r="E198" s="9"/>
      <c r="F198" s="9"/>
    </row>
  </sheetData>
  <autoFilter ref="A8:F195"/>
  <mergeCells count="12">
    <mergeCell ref="H9:H10"/>
    <mergeCell ref="I9:I10"/>
    <mergeCell ref="D1:I1"/>
    <mergeCell ref="D2:I2"/>
    <mergeCell ref="A9:A10"/>
    <mergeCell ref="B9:B10"/>
    <mergeCell ref="C9:D9"/>
    <mergeCell ref="E9:E10"/>
    <mergeCell ref="F9:F10"/>
    <mergeCell ref="A7:I7"/>
    <mergeCell ref="D5:I5"/>
    <mergeCell ref="D4:I4"/>
  </mergeCells>
  <pageMargins left="0.9055118110236221" right="0.39370078740157483" top="0.39370078740157483" bottom="0.35433070866141736" header="0.35433070866141736" footer="0.19685039370078741"/>
  <pageSetup paperSize="9" scale="80" orientation="portrait" r:id="rId1"/>
  <headerFooter alignWithMargins="0"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2014-12-25T12:40:01Z</cp:lastPrinted>
  <dcterms:created xsi:type="dcterms:W3CDTF">2003-12-05T21:14:57Z</dcterms:created>
  <dcterms:modified xsi:type="dcterms:W3CDTF">2014-12-25T12:42:25Z</dcterms:modified>
</cp:coreProperties>
</file>